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61" documentId="13_ncr:1_{F6CB121F-512D-4AA6-A0C1-0FB36C537598}" xr6:coauthVersionLast="47" xr6:coauthVersionMax="47" xr10:uidLastSave="{1A321F60-7300-476D-B199-8040642C022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<sst xmlns="http://schemas.openxmlformats.org/spreadsheetml/2006/main" count="179041" uniqueCount="39113">
  <si>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</si>
  <si>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</si>
  <si>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</si>
  <si>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</si>
  <si>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</si>
  <si>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</si>
  <si>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</si>
  <si>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</si>
  <si>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</si>
  <si>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</si>
  <si>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</si>
  <si>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</si>
  <si>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</si>
  <si>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</si>
  <si>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</si>
  <si>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</si>
  <si>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</si>
  <si>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</si>
  <si>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</si>
  <si>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</si>
  <si>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</si>
  <si>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</si>
  <si>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</si>
  <si>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</si>
  <si>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</si>
  <si>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</si>
  <si>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</si>
  <si>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</si>
  <si>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</si>
  <si>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</si>
  <si>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</si>
  <si>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</si>
  <si>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</si>
  <si>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</si>
  <si>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</si>
  <si>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</si>
  <si>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</si>
  <si>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</si>
  <si>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</si>
  <si>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</si>
  <si>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</si>
  <si>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</si>
  <si>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</si>
  <si>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</si>
  <si>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</si>
  <si>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</si>
  <si>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</si>
  <si>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</si>
  <si>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</si>
  <si>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</si>
  <si>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</si>
  <si>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</si>
  <si>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</si>
  <si>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</si>
  <si>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</si>
  <si>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</si>
  <si>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</si>
  <si>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</si>
  <si>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</si>
  <si>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</si>
  <si>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</si>
  <si>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</si>
  <si>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</si>
  <si>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</si>
  <si>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</si>
  <si>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</si>
  <si>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</si>
  <si>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</si>
  <si>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</si>
  <si>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</si>
  <si>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</si>
  <si>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</si>
  <si>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</si>
  <si>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</si>
  <si>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</si>
  <si>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</si>
  <si>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</si>
  <si>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</si>
  <si>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</si>
  <si>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</si>
  <si>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</si>
  <si>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</si>
  <si>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</si>
  <si>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</si>
  <si>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</si>
  <si>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</si>
  <si>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</si>
  <si>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</si>
  <si>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</si>
  <si>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</si>
  <si>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</si>
  <si>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</si>
  <si>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</si>
  <si>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</si>
  <si>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</si>
  <si>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</si>
  <si>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</si>
  <si>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</si>
  <si>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</si>
  <si>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</si>
  <si>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</si>
  <si>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</si>
  <si>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</si>
  <si>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</si>
  <si>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</si>
  <si>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</si>
  <si>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</si>
  <si>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</si>
  <si>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</si>
  <si>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</si>
  <si>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</si>
  <si>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</si>
  <si>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</si>
  <si>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</si>
  <si>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</si>
  <si>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</si>
  <si>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</si>
  <si>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</si>
  <si>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</si>
  <si>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</si>
  <si>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</si>
  <si>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</si>
  <si>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</si>
  <si>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</si>
  <si>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</si>
  <si>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</si>
  <si>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</si>
  <si>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</si>
  <si>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</si>
  <si>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</si>
  <si>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</si>
  <si>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</si>
  <si>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</si>
  <si>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</si>
  <si>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</si>
  <si>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</si>
  <si>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</si>
  <si>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</si>
  <si>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</si>
  <si>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</si>
  <si>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</si>
  <si>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</si>
  <si>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</si>
  <si>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</si>
  <si>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</si>
  <si>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</si>
  <si>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</si>
  <si>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</si>
  <si>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</si>
  <si>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</si>
  <si>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</si>
  <si>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</si>
  <si>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</si>
  <si>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</si>
  <si>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</si>
  <si>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</si>
  <si>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</si>
  <si>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</si>
  <si>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</si>
  <si>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</si>
  <si>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</si>
  <si>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</si>
  <si>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</si>
  <si>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</si>
  <si>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</si>
  <si>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</si>
  <si>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</si>
  <si>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</si>
  <si>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</si>
  <si>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</si>
  <si>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</si>
  <si>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</si>
  <si>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</si>
  <si>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</si>
  <si>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</si>
  <si>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</si>
  <si>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</si>
  <si>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</si>
  <si>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</si>
  <si>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</si>
  <si>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</si>
  <si>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</si>
  <si>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</si>
  <si>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</si>
  <si>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</si>
  <si>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</si>
  <si>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</si>
  <si>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</si>
  <si>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</si>
  <si>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</si>
  <si>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</si>
  <si>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</si>
  <si>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</si>
  <si>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</si>
  <si>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</si>
  <si>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</si>
  <si>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</si>
  <si>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</si>
  <si>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</si>
  <si>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</si>
  <si>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</si>
  <si>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</si>
  <si>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</si>
  <si>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</si>
  <si>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</si>
  <si>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</si>
  <si>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</si>
  <si>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</si>
  <si>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</si>
  <si>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</si>
  <si>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</si>
  <si>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</si>
  <si>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</si>
  <si>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</si>
  <si>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</si>
  <si>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</si>
  <si>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</si>
  <si>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</si>
  <si>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</si>
  <si>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</si>
  <si>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</si>
  <si>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</si>
  <si>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</si>
  <si>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</si>
  <si>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</si>
  <si>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</si>
  <si>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</si>
  <si>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</si>
  <si>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</si>
  <si>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</si>
  <si>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</si>
  <si>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</si>
  <si>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</si>
  <si>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</si>
  <si>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</si>
  <si>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</si>
  <si>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</si>
  <si>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</si>
  <si>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</si>
  <si>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</si>
  <si>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</si>
  <si>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</si>
  <si>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</si>
  <si>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</si>
  <si>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</si>
  <si>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</si>
  <si>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</si>
  <si>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</si>
  <si>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</si>
  <si>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</si>
  <si>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</si>
  <si>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</si>
  <si>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</si>
  <si>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</si>
  <si>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</si>
  <si>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</si>
  <si>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</si>
  <si>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</si>
  <si>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</si>
  <si>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</si>
  <si>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</si>
  <si>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</si>
  <si>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</si>
  <si>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</si>
  <si>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</si>
  <si>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</si>
  <si>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</si>
  <si>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</si>
  <si>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</si>
  <si>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</si>
  <si>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</si>
  <si>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</si>
  <si>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</si>
  <si>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</si>
  <si>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</si>
  <si>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</si>
  <si>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</si>
  <si>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</si>
  <si>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</si>
  <si>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</si>
  <si>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</si>
  <si>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</si>
  <si>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</si>
  <si>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</si>
  <si>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</si>
  <si>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</si>
  <si>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</si>
  <si>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</si>
  <si>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</si>
  <si>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</si>
  <si>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</si>
  <si>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</si>
  <si>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</si>
  <si>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</si>
  <si>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</si>
  <si>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</si>
  <si>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</si>
  <si>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</si>
  <si>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</si>
  <si>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</si>
  <si>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</si>
  <si>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</si>
  <si>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</si>
  <si>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</si>
  <si>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</si>
  <si>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</si>
  <si>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</si>
  <si>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</si>
  <si>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</si>
  <si>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</si>
  <si>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</si>
  <si>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</si>
  <si>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</si>
  <si>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</si>
  <si>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</si>
  <si>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</si>
  <si>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</si>
  <si>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</si>
  <si>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</si>
  <si>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</si>
  <si>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</si>
  <si>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</si>
  <si>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</si>
  <si>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</si>
  <si>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</si>
  <si>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</si>
  <si>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</si>
  <si>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</si>
  <si>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</si>
  <si>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</si>
  <si>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</si>
  <si>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</si>
  <si>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</si>
  <si>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</si>
  <si>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</si>
  <si>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</si>
  <si>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</si>
  <si>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</si>
  <si>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</si>
  <si>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</si>
  <si>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</si>
  <si>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</si>
  <si>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</si>
  <si>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</si>
  <si>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</si>
  <si>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</si>
  <si>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</si>
  <si>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</si>
  <si>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</si>
  <si>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</si>
  <si>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</si>
  <si>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</si>
  <si>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</si>
  <si>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</si>
  <si>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</si>
  <si>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</si>
  <si>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</si>
  <si>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</si>
  <si>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</si>
  <si>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</si>
  <si>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</si>
  <si>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</si>
  <si>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</si>
  <si>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</si>
  <si>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</si>
  <si>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</si>
  <si>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</si>
  <si>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</si>
  <si>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</si>
  <si>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</si>
  <si>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</si>
  <si>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</si>
  <si>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</si>
  <si>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</si>
  <si>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</si>
  <si>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</si>
  <si>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</si>
  <si>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</si>
  <si>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</si>
  <si>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</si>
  <si>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</si>
  <si>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</si>
  <si>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</si>
  <si>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</si>
  <si>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</si>
  <si>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</si>
  <si>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</si>
  <si>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</si>
  <si>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</si>
  <si>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</si>
  <si>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</si>
  <si>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</si>
  <si>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</si>
  <si>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</si>
  <si>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</si>
  <si>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</si>
  <si>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</si>
  <si>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</si>
  <si>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</si>
  <si>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</si>
  <si>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</si>
  <si>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</si>
  <si>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</si>
  <si>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</si>
  <si>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</si>
  <si>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</si>
  <si>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</si>
  <si>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</si>
  <si>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</si>
  <si>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</si>
  <si>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</si>
  <si>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</si>
  <si>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</si>
  <si>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</si>
  <si>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</si>
  <si>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</si>
  <si>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</si>
  <si>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</si>
  <si>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</si>
  <si>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</si>
  <si>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</si>
  <si>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</si>
  <si>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</si>
  <si>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</si>
  <si>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</si>
  <si>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</si>
  <si>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</si>
  <si>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</si>
  <si>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</si>
  <si>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</si>
  <si>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</si>
  <si>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</si>
  <si>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</si>
  <si>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</si>
  <si>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</si>
  <si>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</si>
  <si>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</si>
  <si>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</si>
  <si>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</si>
  <si>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</si>
  <si>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</si>
  <si>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</si>
  <si>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</si>
  <si>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</si>
  <si>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</si>
  <si>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</si>
  <si>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</si>
  <si>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</si>
  <si>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</si>
  <si>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</si>
  <si>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</si>
  <si>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</si>
  <si>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</si>
  <si>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</si>
  <si>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</si>
  <si>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</si>
  <si>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</si>
  <si>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</si>
  <si>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</si>
  <si>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</si>
  <si>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</si>
  <si>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</si>
  <si>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</si>
  <si>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</si>
  <si>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</si>
  <si>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</si>
  <si>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</si>
  <si>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</si>
  <si>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</si>
  <si>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</si>
  <si>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</si>
  <si>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</si>
  <si>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</si>
  <si>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</si>
  <si>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</si>
  <si>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</si>
  <si>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</si>
  <si>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</si>
  <si>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</si>
  <si>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</si>
  <si>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</si>
  <si>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</si>
  <si>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</si>
  <si>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</si>
  <si>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</si>
  <si>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</si>
  <si>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</si>
  <si>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</si>
  <si>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</si>
  <si>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</si>
  <si>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</si>
  <si>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</si>
  <si>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</si>
  <si>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</si>
  <si>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</si>
  <si>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</si>
  <si>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</si>
  <si>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</si>
  <si>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</si>
  <si>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</si>
  <si>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</si>
  <si>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</si>
  <si>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</si>
  <si>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</si>
  <si>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</si>
  <si>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</si>
  <si>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</si>
  <si>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</si>
  <si>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</si>
  <si>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</si>
  <si>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</si>
  <si>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</si>
  <si>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</si>
  <si>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</si>
  <si>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</si>
  <si>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</si>
  <si>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</si>
  <si>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</si>
  <si>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</si>
  <si>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</si>
  <si>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</si>
  <si>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</si>
  <si>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</si>
  <si>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</si>
  <si>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</si>
  <si>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</si>
  <si>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</si>
  <si>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</si>
  <si>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</si>
  <si>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</si>
  <si>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</si>
  <si>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</si>
  <si>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</si>
  <si>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</si>
  <si>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</si>
  <si>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</si>
  <si>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</si>
  <si>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</si>
  <si>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</si>
  <si>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</si>
  <si>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</si>
  <si>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</si>
  <si>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</si>
  <si>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</si>
  <si>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</si>
  <si>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</si>
  <si>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</si>
  <si>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</si>
  <si>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</si>
  <si>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</si>
  <si>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</si>
  <si>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</si>
  <si>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</si>
  <si>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</si>
  <si>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</si>
  <si>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</si>
  <si>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</si>
  <si>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</si>
  <si>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</si>
  <si>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</si>
  <si>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</si>
  <si>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</si>
  <si>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</si>
  <si>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</si>
  <si>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</si>
  <si>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</si>
  <si>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</si>
  <si>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</si>
  <si>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</si>
  <si>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</si>
  <si>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</si>
  <si>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</si>
  <si>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</si>
  <si>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</si>
  <si>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</si>
  <si>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</si>
  <si>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</si>
  <si>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</si>
  <si>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</si>
  <si>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</si>
  <si>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</si>
  <si>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</si>
  <si>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</si>
  <si>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</si>
  <si>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</si>
  <si>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</si>
  <si>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</si>
  <si>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</si>
  <si>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</si>
  <si>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</si>
  <si>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</si>
  <si>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</si>
  <si>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</si>
  <si>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</si>
  <si>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</si>
  <si>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</si>
  <si>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</si>
  <si>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</si>
  <si>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</si>
  <si>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</si>
  <si>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</si>
  <si>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</si>
  <si>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</si>
  <si>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</si>
  <si>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</si>
  <si>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</si>
  <si>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</si>
  <si>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</si>
  <si>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</si>
  <si>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</si>
  <si>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</si>
  <si>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</si>
  <si>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</si>
  <si>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</si>
  <si>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</si>
  <si>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</si>
  <si>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</si>
  <si>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</si>
  <si>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</si>
  <si>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</si>
  <si>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</si>
  <si>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</si>
  <si>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</si>
  <si>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</si>
  <si>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</si>
  <si>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</si>
  <si>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</si>
  <si>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</si>
  <si>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</si>
  <si>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</si>
  <si>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</si>
  <si>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</si>
  <si>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</si>
  <si>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</si>
  <si>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</si>
  <si>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</si>
  <si>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</si>
  <si>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</si>
  <si>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</si>
  <si>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</si>
  <si>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</si>
  <si>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</si>
  <si>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</si>
  <si>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</si>
  <si>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</si>
  <si>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</si>
  <si>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</si>
  <si>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</si>
  <si>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</si>
  <si>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</si>
  <si>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</si>
  <si>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</si>
  <si>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</si>
  <si>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</si>
  <si>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</si>
  <si>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</si>
  <si>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</si>
  <si>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</si>
  <si>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</si>
  <si>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</si>
  <si>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</si>
  <si>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</si>
  <si>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</si>
  <si>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</si>
  <si>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</si>
  <si>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</si>
  <si>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</si>
  <si>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</si>
  <si>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</si>
  <si>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</si>
  <si>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</si>
  <si>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</si>
  <si>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</si>
  <si>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</si>
  <si>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</si>
  <si>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</si>
  <si>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</si>
  <si>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</si>
  <si>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</si>
  <si>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</si>
  <si>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</si>
  <si>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</si>
  <si>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</si>
  <si>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</si>
  <si>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</si>
  <si>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</si>
  <si>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</si>
  <si>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</si>
  <si>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</si>
  <si>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</si>
  <si>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</si>
  <si>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</si>
  <si>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</si>
  <si>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</si>
  <si>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</si>
  <si>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</si>
  <si>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</si>
  <si>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</si>
  <si>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</si>
  <si>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</si>
  <si>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</si>
  <si>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</si>
  <si>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</si>
  <si>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</si>
  <si>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</si>
  <si>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</si>
  <si>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</si>
  <si>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</si>
  <si>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</si>
  <si>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</si>
  <si>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</si>
  <si>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</si>
  <si>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</si>
  <si>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</si>
  <si>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</si>
  <si>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</si>
  <si>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</si>
  <si>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</si>
  <si>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</si>
  <si>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</si>
  <si>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</si>
  <si>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</si>
  <si>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</si>
  <si>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</si>
  <si>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</si>
  <si>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</si>
  <si>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</si>
  <si>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</si>
  <si>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</si>
  <si>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</si>
  <si>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</si>
  <si>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</si>
  <si>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</si>
  <si>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</si>
  <si>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</si>
  <si>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</si>
  <si>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</si>
  <si>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</si>
  <si>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</si>
  <si>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</si>
  <si>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</si>
  <si>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</si>
  <si>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</si>
  <si>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</si>
  <si>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</si>
  <si>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</si>
  <si>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</si>
  <si>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</si>
  <si>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</si>
  <si>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</si>
  <si>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</si>
  <si>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</si>
  <si>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</si>
  <si>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</si>
  <si>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</si>
  <si>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</si>
  <si>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</si>
  <si>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</si>
  <si>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</si>
  <si>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</si>
  <si>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</si>
  <si>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</si>
  <si>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</si>
  <si>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</si>
  <si>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</si>
  <si>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</si>
  <si>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</si>
  <si>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</si>
  <si>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</si>
  <si>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</si>
  <si>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</si>
  <si>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</si>
  <si>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</si>
  <si>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</si>
  <si>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</si>
  <si>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</si>
  <si>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</si>
  <si>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</si>
  <si>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</si>
  <si>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</si>
  <si>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</si>
  <si>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</si>
  <si>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</si>
  <si>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</si>
  <si>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</si>
  <si>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</si>
  <si>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</si>
  <si>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</si>
  <si>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</si>
  <si>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</si>
  <si>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</si>
  <si>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</si>
  <si>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</si>
  <si>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</si>
  <si>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</si>
  <si>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</si>
  <si>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</si>
  <si>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</si>
  <si>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</si>
  <si>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</si>
  <si>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</si>
  <si>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</si>
  <si>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</si>
  <si>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</si>
  <si>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</si>
  <si>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</si>
  <si>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</si>
  <si>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</si>
  <si>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</si>
  <si>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</si>
  <si>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</si>
  <si>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</si>
  <si>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</si>
  <si>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</si>
  <si>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</si>
  <si>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</si>
  <si>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</si>
  <si>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</si>
  <si>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</si>
  <si>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</si>
  <si>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</si>
  <si>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</si>
  <si>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</si>
  <si>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</si>
  <si>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</si>
  <si>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</si>
  <si>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</si>
  <si>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</si>
  <si>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</si>
  <si>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</si>
  <si>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</si>
  <si>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</si>
  <si>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</si>
  <si>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</si>
  <si>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</si>
  <si>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</si>
  <si>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</si>
  <si>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</si>
  <si>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</si>
  <si>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</si>
  <si>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</si>
  <si>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</si>
  <si>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</si>
  <si>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</si>
  <si>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</si>
  <si>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</si>
  <si>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</si>
  <si>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</si>
  <si>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</si>
  <si>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</si>
  <si>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</si>
  <si>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</si>
  <si>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</si>
  <si>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</si>
  <si>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</si>
  <si>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</si>
  <si>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</si>
  <si>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</si>
  <si>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</si>
  <si>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</si>
  <si>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</si>
  <si>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</si>
  <si>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</si>
  <si>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</si>
  <si>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</si>
  <si>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</si>
  <si>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</si>
  <si>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</si>
  <si>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</si>
  <si>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</si>
  <si>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</si>
  <si>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</si>
  <si>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</si>
  <si>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</si>
  <si>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</si>
  <si>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</si>
  <si>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</si>
  <si>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</si>
  <si>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</si>
  <si>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</si>
  <si>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</si>
  <si>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</si>
  <si>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</si>
  <si>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</si>
  <si>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</si>
  <si>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</si>
  <si>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</si>
  <si>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</si>
  <si>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</si>
  <si>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</si>
  <si>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</si>
  <si>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</si>
  <si>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</si>
  <si>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</si>
  <si>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</si>
  <si>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</si>
  <si>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</si>
  <si>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</si>
  <si>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</si>
  <si>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</si>
  <si>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</si>
  <si>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</si>
  <si>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</si>
  <si>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</si>
  <si>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</si>
  <si>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</si>
  <si>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</si>
  <si>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</si>
  <si>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</si>
  <si>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</si>
  <si>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</si>
  <si>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</si>
  <si>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</si>
  <si>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</si>
  <si>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</si>
  <si>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</si>
  <si>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</si>
  <si>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</si>
  <si>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</si>
  <si>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</si>
  <si>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</si>
  <si>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</si>
  <si>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</si>
  <si>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</si>
  <si>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</si>
  <si>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</si>
  <si>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</si>
  <si>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</si>
  <si>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</si>
  <si>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</si>
  <si>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</si>
  <si>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</si>
  <si>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</si>
  <si>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</si>
  <si>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</si>
  <si>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</si>
  <si>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</si>
  <si>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</si>
  <si>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</si>
  <si>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</si>
  <si>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</si>
  <si>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</si>
  <si>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</si>
  <si>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</si>
  <si>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</si>
  <si>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</si>
  <si>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</si>
  <si>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</si>
  <si>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</si>
  <si>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</si>
  <si>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</si>
  <si>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</si>
  <si>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</si>
  <si>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</si>
  <si>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</si>
  <si>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</si>
  <si>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</si>
  <si>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</si>
  <si>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</si>
  <si>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</si>
  <si>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</si>
  <si>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</si>
  <si>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</si>
  <si>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</si>
  <si>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</si>
  <si>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</si>
  <si>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</si>
  <si>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</si>
  <si>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</si>
  <si>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</si>
  <si>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</si>
  <si>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</si>
  <si>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</si>
  <si>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</si>
  <si>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</si>
  <si>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</si>
  <si>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</si>
  <si>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</si>
  <si>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</si>
  <si>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</si>
  <si>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</si>
  <si>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</si>
  <si>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</si>
  <si>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</si>
  <si>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</si>
  <si>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</si>
  <si>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</si>
  <si>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</si>
  <si>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</si>
  <si>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</si>
  <si>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</si>
  <si>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</si>
  <si>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</si>
  <si>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</si>
  <si>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</si>
  <si>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</si>
  <si>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</si>
  <si>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</si>
  <si>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</si>
  <si>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</si>
  <si>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</si>
  <si>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</si>
  <si>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</si>
  <si>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</si>
  <si>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</si>
  <si>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</si>
  <si>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</si>
  <si>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</si>
  <si>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</si>
  <si>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</si>
  <si>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</si>
  <si>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</si>
  <si>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</si>
  <si>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</si>
  <si>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</si>
  <si>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</si>
  <si>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</si>
  <si>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</si>
  <si>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</si>
  <si>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</si>
  <si>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</si>
  <si>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</si>
  <si>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</si>
  <si>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</si>
  <si>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</si>
  <si>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</si>
  <si>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</si>
  <si>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</si>
  <si>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</si>
  <si>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</si>
  <si>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</si>
  <si>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</si>
  <si>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</si>
  <si>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</si>
  <si>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</si>
  <si>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</si>
  <si>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</si>
  <si>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</si>
  <si>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</si>
  <si>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</si>
  <si>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</si>
  <si>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</si>
  <si>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</si>
  <si>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</si>
  <si>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</si>
  <si>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</si>
  <si>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</si>
  <si>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</si>
  <si>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</si>
  <si>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</si>
  <si>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</si>
  <si>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</si>
  <si>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</si>
  <si>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</si>
  <si>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</si>
  <si>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</si>
  <si>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</si>
  <si>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</si>
  <si>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</si>
  <si>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</si>
  <si>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</si>
  <si>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</si>
  <si>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</si>
  <si>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</si>
  <si>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</si>
  <si>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</si>
  <si>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</si>
  <si>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</si>
  <si>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</si>
  <si>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</si>
  <si>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</si>
  <si>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</si>
  <si>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</si>
  <si>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</si>
  <si>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</si>
  <si>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</si>
  <si>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</si>
  <si>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</si>
  <si>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</si>
  <si>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</si>
  <si>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</si>
  <si>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</si>
  <si>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</si>
  <si>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</si>
  <si>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</si>
  <si>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</si>
  <si>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</si>
  <si>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</si>
  <si>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</si>
  <si>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</si>
  <si>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</si>
  <si>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</si>
  <si>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</si>
  <si>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</si>
  <si>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</si>
  <si>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</si>
  <si>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</si>
  <si>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</si>
  <si>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</si>
  <si>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</si>
  <si>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</si>
  <si>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</si>
  <si>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</si>
  <si>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</si>
  <si>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</si>
  <si>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</si>
  <si>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</si>
  <si>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</si>
  <si>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</si>
  <si>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</si>
  <si>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</si>
  <si>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</si>
  <si>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</si>
  <si>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</si>
  <si>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</si>
  <si>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</si>
  <si>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</si>
  <si>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</si>
  <si>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</si>
  <si>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</si>
  <si>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</si>
  <si>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</si>
  <si>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</si>
  <si>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</si>
  <si>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</si>
  <si>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</si>
  <si>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</si>
  <si>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</si>
  <si>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</si>
  <si>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</si>
  <si>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</si>
  <si>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</si>
  <si>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</si>
  <si>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</si>
  <si>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</si>
  <si>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</si>
  <si>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</si>
  <si>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</si>
  <si>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</si>
  <si>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</si>
  <si>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</si>
  <si>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</si>
  <si>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</si>
  <si>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</si>
  <si>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</si>
  <si>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</si>
  <si>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</si>
  <si>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</si>
  <si>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</si>
  <si>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</si>
  <si>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</si>
  <si>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</si>
  <si>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</si>
  <si>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</si>
  <si>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</si>
  <si>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</si>
  <si>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</si>
  <si>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</si>
  <si>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</si>
  <si>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</si>
  <si>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</si>
  <si>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</si>
  <si>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</si>
  <si>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</si>
  <si>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</si>
  <si>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</si>
  <si>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</si>
  <si>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</si>
  <si>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</si>
  <si>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</si>
  <si>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</si>
  <si>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</si>
  <si>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</si>
  <si>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</si>
  <si>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</si>
  <si>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</si>
  <si>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</si>
  <si>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</si>
  <si>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</si>
  <si>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</si>
  <si>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</si>
  <si>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</si>
  <si>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</si>
  <si>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</si>
  <si>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</si>
  <si>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</si>
  <si>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</si>
  <si>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</si>
  <si>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</si>
  <si>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</si>
  <si>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</si>
  <si>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</si>
  <si>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</si>
  <si>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</si>
  <si>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</si>
  <si>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</si>
  <si>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</si>
  <si>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</si>
  <si>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</si>
  <si>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</si>
  <si>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</si>
  <si>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</si>
  <si>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</si>
  <si>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</si>
  <si>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</si>
  <si>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</si>
  <si>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</si>
  <si>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</si>
  <si>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</si>
  <si>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</si>
  <si>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</si>
  <si>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</si>
  <si>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</si>
  <si>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</si>
  <si>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</si>
  <si>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</si>
  <si>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</si>
  <si>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</si>
  <si>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</si>
  <si>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</si>
  <si>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</si>
  <si>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</si>
  <si>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</si>
  <si>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</si>
  <si>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</si>
  <si>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</si>
  <si>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</si>
  <si>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</si>
  <si>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</si>
  <si>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</si>
  <si>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</si>
  <si>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</si>
  <si>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</si>
  <si>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</si>
  <si>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</si>
  <si>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</si>
  <si>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</si>
  <si>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</si>
  <si>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</si>
  <si>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</si>
  <si>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</si>
  <si>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</si>
  <si>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</si>
  <si>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</si>
  <si>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</si>
  <si>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</si>
  <si>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</si>
  <si>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</si>
  <si>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</si>
  <si>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</si>
  <si>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</si>
  <si>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</si>
  <si>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</si>
  <si>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</si>
  <si>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</si>
  <si>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</si>
  <si>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</si>
  <si>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</si>
  <si>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</si>
  <si>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</si>
  <si>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</si>
  <si>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</si>
  <si>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</si>
  <si>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</si>
  <si>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</si>
  <si>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</si>
  <si>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</si>
  <si>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</si>
  <si>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</si>
  <si>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</si>
  <si>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</si>
  <si>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</si>
  <si>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</si>
  <si>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</si>
  <si>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</si>
  <si>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</si>
  <si>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</si>
  <si>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</si>
  <si>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</si>
  <si>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</si>
  <si>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</si>
  <si>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</si>
  <si>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</si>
  <si>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</si>
  <si>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</si>
  <si>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</si>
  <si>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</si>
  <si>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</si>
  <si>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</si>
  <si>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</si>
  <si>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</si>
  <si>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</si>
  <si>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</si>
  <si>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</si>
  <si>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</si>
  <si>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</si>
  <si>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</si>
  <si>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</si>
  <si>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</si>
  <si>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</si>
  <si>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</si>
  <si>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</si>
  <si>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</si>
  <si>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</si>
  <si>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</si>
  <si>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</si>
  <si>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</si>
  <si>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</si>
  <si>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</si>
  <si>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</si>
  <si>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</si>
  <si>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</si>
  <si>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</si>
  <si>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</si>
  <si>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</si>
  <si>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</si>
  <si>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</si>
  <si>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</si>
  <si>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</si>
  <si>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</si>
  <si>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</si>
  <si>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</si>
  <si>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</si>
  <si>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</si>
  <si>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</si>
  <si>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</si>
  <si>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</si>
  <si>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</si>
  <si>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</si>
  <si>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</si>
  <si>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</si>
  <si>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</si>
  <si>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</si>
  <si>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</si>
  <si>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</si>
  <si>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</si>
  <si>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</si>
  <si>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</si>
  <si>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</si>
  <si>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</si>
  <si>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</si>
  <si>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</si>
  <si>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</si>
  <si>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</si>
  <si>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</si>
  <si>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</si>
  <si>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</si>
  <si>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</si>
  <si>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</si>
  <si>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</si>
  <si>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</si>
  <si>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</si>
  <si>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</si>
  <si>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</si>
  <si>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</si>
  <si>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</si>
  <si>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</si>
  <si>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</si>
  <si>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</si>
  <si>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</si>
  <si>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</si>
  <si>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</si>
  <si>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</si>
  <si>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</si>
  <si>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</si>
  <si>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</si>
  <si>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</si>
  <si>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</si>
  <si>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</si>
  <si>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</si>
  <si>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</si>
  <si>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</si>
  <si>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</si>
  <si>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</si>
  <si>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</si>
  <si>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</si>
  <si>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</si>
  <si>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</si>
  <si>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</si>
  <si>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</si>
  <si>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</si>
  <si>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</si>
  <si>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</si>
  <si>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</si>
  <si>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</si>
  <si>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</si>
  <si>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</si>
  <si>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</si>
  <si>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</si>
  <si>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</si>
  <si>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</si>
  <si>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</si>
  <si>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</si>
  <si>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</si>
  <si>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</si>
  <si>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</si>
  <si>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</si>
  <si>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</si>
  <si>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</si>
  <si>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</si>
  <si>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</si>
  <si>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</si>
  <si>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</si>
  <si>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</si>
  <si>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</si>
  <si>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</si>
  <si>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</si>
  <si>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</si>
  <si>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</si>
  <si>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</si>
  <si>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</si>
  <si>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</si>
  <si>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</si>
  <si>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</si>
  <si>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</si>
  <si>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</si>
  <si>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</si>
  <si>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</si>
  <si>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</si>
  <si>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</si>
  <si>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</si>
  <si>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</si>
  <si>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</si>
  <si>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</si>
  <si>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</si>
  <si>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</si>
  <si>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</si>
  <si>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</si>
  <si>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</si>
  <si>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</si>
  <si>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</si>
  <si>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</si>
  <si>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</si>
  <si>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</si>
  <si>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</si>
  <si>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</si>
  <si>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</si>
  <si>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</si>
  <si>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</si>
  <si>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</si>
  <si>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</si>
  <si>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</si>
  <si>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</si>
  <si>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</si>
  <si>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</si>
  <si>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</si>
  <si>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</si>
  <si>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</si>
  <si>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</si>
  <si>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</si>
  <si>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</si>
  <si>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</si>
  <si>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</si>
  <si>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</si>
  <si>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</si>
  <si>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</si>
  <si>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</si>
  <si>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</si>
  <si>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</si>
  <si>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</si>
  <si>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</si>
  <si>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</si>
  <si>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</si>
  <si>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</si>
  <si>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</si>
  <si>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</si>
  <si>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</si>
  <si>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</si>
  <si>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</si>
  <si>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</si>
  <si>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</si>
  <si>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</si>
  <si>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</si>
  <si>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</si>
  <si>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</si>
  <si>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</si>
  <si>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</si>
  <si>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</si>
  <si>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</si>
  <si>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</si>
  <si>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</si>
  <si>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</si>
  <si>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</si>
  <si>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</si>
  <si>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</si>
  <si>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</si>
  <si>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</si>
  <si>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</si>
  <si>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</si>
  <si>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</si>
  <si>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</si>
  <si>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</si>
  <si>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</si>
  <si>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</si>
  <si>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</si>
  <si>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</si>
  <si>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</si>
  <si>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</si>
  <si>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</si>
  <si>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</si>
  <si>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</si>
  <si>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</si>
  <si>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</si>
  <si>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</si>
  <si>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</si>
  <si>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</si>
  <si>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</si>
  <si>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</si>
  <si>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</si>
  <si>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</si>
  <si>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</si>
  <si>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</si>
  <si>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</si>
  <si>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</si>
  <si>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</si>
  <si>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</si>
  <si>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</si>
  <si>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</si>
  <si>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</si>
  <si>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</si>
  <si>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</si>
  <si>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</si>
  <si>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</si>
  <si>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</si>
  <si>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</si>
  <si>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</si>
  <si>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</si>
  <si>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</si>
  <si>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</si>
  <si>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</si>
  <si>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</si>
  <si>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</si>
  <si>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</si>
  <si>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</si>
  <si>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</si>
  <si>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</si>
  <si>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</si>
  <si>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</si>
  <si>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</si>
  <si>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</si>
  <si>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</si>
  <si>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</si>
  <si>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</si>
  <si>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</si>
  <si>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</si>
  <si>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</si>
  <si>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</si>
  <si>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</si>
  <si>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</si>
  <si>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</si>
  <si>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</si>
  <si>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</si>
  <si>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</si>
  <si>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</si>
  <si>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</si>
  <si>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</si>
  <si>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</si>
  <si>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</si>
  <si>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</si>
  <si>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</si>
  <si>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</si>
  <si>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</si>
  <si>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</si>
  <si>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</si>
  <si>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</si>
  <si>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</si>
  <si>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</si>
  <si>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</si>
  <si>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</si>
  <si>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</si>
  <si>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</si>
  <si>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</si>
  <si>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</si>
  <si>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</si>
  <si>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</si>
  <si>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</si>
  <si>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</si>
  <si>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</si>
  <si>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</si>
  <si>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</si>
  <si>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</si>
  <si>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</si>
  <si>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</si>
  <si>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</si>
  <si>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</si>
  <si>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</si>
  <si>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</si>
  <si>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</si>
  <si>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</si>
  <si>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</si>
  <si>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</si>
  <si>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</si>
  <si>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</si>
  <si>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</si>
  <si>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</si>
  <si>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</si>
  <si>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</si>
  <si>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</si>
  <si>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</si>
  <si>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</si>
  <si>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</si>
  <si>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</si>
  <si>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</si>
  <si>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</si>
  <si>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</si>
  <si>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</si>
  <si>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</si>
  <si>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</si>
  <si>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</si>
  <si>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</si>
  <si>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</si>
  <si>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</si>
  <si>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</si>
  <si>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</si>
  <si>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</si>
  <si>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</si>
  <si>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</si>
  <si>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</si>
  <si>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</si>
  <si>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</si>
  <si>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</si>
  <si>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</si>
  <si>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</si>
  <si>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</si>
  <si>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</si>
  <si>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</si>
  <si>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</si>
  <si>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</si>
  <si>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</si>
  <si>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</si>
  <si>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</si>
  <si>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</si>
  <si>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</si>
  <si>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</si>
  <si>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</si>
  <si>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</si>
  <si>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</si>
  <si>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</si>
  <si>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</si>
  <si>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</si>
  <si>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</si>
  <si>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</si>
  <si>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</si>
  <si>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</si>
  <si>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</si>
  <si>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</si>
  <si>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</si>
  <si>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</si>
  <si>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</si>
  <si>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</si>
  <si>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</si>
  <si>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</si>
  <si>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</si>
  <si>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</si>
  <si>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</si>
  <si>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</si>
  <si>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</si>
  <si>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</si>
  <si>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</si>
  <si>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</si>
  <si>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</si>
  <si>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</si>
  <si>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</si>
  <si>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</si>
  <si>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</si>
  <si>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</si>
  <si>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</si>
  <si>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</si>
  <si>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</si>
  <si>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</si>
  <si>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</si>
  <si>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</si>
  <si>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</si>
  <si>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</si>
  <si>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</si>
  <si>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</si>
  <si>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</si>
  <si>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</si>
  <si>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</si>
  <si>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</si>
  <si>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</si>
  <si>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</si>
  <si>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</si>
  <si>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</si>
  <si>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</si>
  <si>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</si>
  <si>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</si>
  <si>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</si>
  <si>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</si>
  <si>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</si>
  <si>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</si>
  <si>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</si>
  <si>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</si>
  <si>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</si>
  <si>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</si>
  <si>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</si>
  <si>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</si>
  <si>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</si>
  <si>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</si>
  <si>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</si>
  <si>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</si>
  <si>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</si>
  <si>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</si>
  <si>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</si>
  <si>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</si>
  <si>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</si>
  <si>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</si>
  <si>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</si>
  <si>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</si>
  <si>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</si>
  <si>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</si>
  <si>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</si>
  <si>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</si>
  <si>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</si>
  <si>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</si>
  <si>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</si>
  <si>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</si>
  <si>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</si>
  <si>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</si>
  <si>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</si>
  <si>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</si>
  <si>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</si>
  <si>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</si>
  <si>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</si>
  <si>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</si>
  <si>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</si>
  <si>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</si>
  <si>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</si>
  <si>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</si>
  <si>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</si>
  <si>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</si>
  <si>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</si>
  <si>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</si>
  <si>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</si>
  <si>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</si>
  <si>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</si>
  <si>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</si>
  <si>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</si>
  <si>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</si>
  <si>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</si>
  <si>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</si>
  <si>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</si>
  <si>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</si>
  <si>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</si>
  <si>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</si>
  <si>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</si>
  <si>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</si>
  <si>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</si>
  <si>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</si>
  <si>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</si>
  <si>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</si>
  <si>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</si>
  <si>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</si>
  <si>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</si>
  <si>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</si>
  <si>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</si>
  <si>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</si>
  <si>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</si>
  <si>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</si>
  <si>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</si>
  <si>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</si>
  <si>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</si>
  <si>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</si>
  <si>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</si>
  <si>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</si>
  <si>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</si>
  <si>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</si>
  <si>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</si>
  <si>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</si>
  <si>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</si>
  <si>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</si>
  <si>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</si>
  <si>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</si>
  <si>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</si>
  <si>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</si>
  <si>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</si>
  <si>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</si>
  <si>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</si>
  <si>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</si>
  <si>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</si>
  <si>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</si>
  <si>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</si>
  <si>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</si>
  <si>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</si>
  <si>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</si>
  <si>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</si>
  <si>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</si>
  <si>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</si>
  <si>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</si>
  <si>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</si>
  <si>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</si>
  <si>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</si>
  <si>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</si>
  <si>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</si>
  <si>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</si>
  <si>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</si>
  <si>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</si>
  <si>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</si>
  <si>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</si>
  <si>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</si>
  <si>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</si>
  <si>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</si>
  <si>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</si>
  <si>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</si>
  <si>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</si>
  <si>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</si>
  <si>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</si>
  <si>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</si>
  <si>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</si>
  <si>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</si>
  <si>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</si>
  <si>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</si>
  <si>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</si>
  <si>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</si>
  <si>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</si>
  <si>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</si>
  <si>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</si>
  <si>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</si>
  <si>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</si>
  <si>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</si>
  <si>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</si>
  <si>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</si>
  <si>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</si>
  <si>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</si>
  <si>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</si>
  <si>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</si>
  <si>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</si>
  <si>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</si>
  <si>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</si>
  <si>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</si>
  <si>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</si>
  <si>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</si>
  <si>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</si>
  <si>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</si>
  <si>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</si>
  <si>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</si>
  <si>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</si>
  <si>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</si>
  <si>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</si>
  <si>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</si>
  <si>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</si>
  <si>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</si>
  <si>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</si>
  <si>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</si>
  <si>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</si>
  <si>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</si>
  <si>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</si>
  <si>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</si>
  <si>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</si>
  <si>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</si>
  <si>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</si>
  <si>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</si>
  <si>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</si>
  <si>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</si>
  <si>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</si>
  <si>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</si>
  <si>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</si>
  <si>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</si>
  <si>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</si>
  <si>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</si>
  <si>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</si>
  <si>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</si>
  <si>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</si>
  <si>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</si>
  <si>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</si>
  <si>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</si>
  <si>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</si>
  <si>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</si>
  <si>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</si>
  <si>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</si>
  <si>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</si>
  <si>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</si>
  <si>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</si>
  <si>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</si>
  <si>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</si>
  <si>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</si>
  <si>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</si>
  <si>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</si>
  <si>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</si>
  <si>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</si>
  <si>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</si>
  <si>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</si>
  <si>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</si>
  <si>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</si>
  <si>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</si>
  <si>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</si>
  <si>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</si>
  <si>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</si>
  <si>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</si>
  <si>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</si>
  <si>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</si>
  <si>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</si>
  <si>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</si>
  <si>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</si>
  <si>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</si>
  <si>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</si>
  <si>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</si>
  <si>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</si>
  <si>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</si>
  <si>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</si>
  <si>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</si>
  <si>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</si>
  <si>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</si>
  <si>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</si>
  <si>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</si>
  <si>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</si>
  <si>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</si>
  <si>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</si>
  <si>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</si>
  <si>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</si>
  <si>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</si>
  <si>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</si>
  <si>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</si>
  <si>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</si>
  <si>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</si>
  <si>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</si>
  <si>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</si>
  <si>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</si>
  <si>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</si>
  <si>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</si>
  <si>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</si>
  <si>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</si>
  <si>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</si>
  <si>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</si>
  <si>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</si>
  <si>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</si>
  <si>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</si>
  <si>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</si>
  <si>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</si>
  <si>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</si>
  <si>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</si>
  <si>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</si>
  <si>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</si>
  <si>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</si>
  <si>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</si>
  <si>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</si>
  <si>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</si>
  <si>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</si>
  <si>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</si>
  <si>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</si>
  <si>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</si>
  <si>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</si>
  <si>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</si>
  <si>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</si>
  <si>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</si>
  <si>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</si>
  <si>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</si>
  <si>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</si>
  <si>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</si>
  <si>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</si>
  <si>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</si>
  <si>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</si>
  <si>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</si>
  <si>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</si>
  <si>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</si>
  <si>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</si>
  <si>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</si>
  <si>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</si>
  <si>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</si>
  <si>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</si>
  <si>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</si>
  <si>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</si>
  <si>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</si>
  <si>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</si>
  <si>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</si>
  <si>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</si>
  <si>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</si>
  <si>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</si>
  <si>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</si>
  <si>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</si>
  <si>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</si>
  <si>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</si>
  <si>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</si>
  <si>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</si>
  <si>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</si>
  <si>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</si>
  <si>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</si>
  <si>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</si>
  <si>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</si>
  <si>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</si>
  <si>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</si>
  <si>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</si>
  <si>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</si>
  <si>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</si>
  <si>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</si>
  <si>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</si>
  <si>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</si>
  <si>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</si>
  <si>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</si>
  <si>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</si>
  <si>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</si>
  <si>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</si>
  <si>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</si>
  <si>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</si>
  <si>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</si>
  <si>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</si>
  <si>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</si>
  <si>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</si>
  <si>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</si>
  <si>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</si>
  <si>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</si>
  <si>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</si>
  <si>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</si>
  <si>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</si>
  <si>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</si>
  <si>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</si>
  <si>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</si>
  <si>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</si>
  <si>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</si>
  <si>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</si>
  <si>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</si>
  <si>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</si>
  <si>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</si>
  <si>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</si>
  <si>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</si>
  <si>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</si>
  <si>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</si>
  <si>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</si>
  <si>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</si>
  <si>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</si>
  <si>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</si>
  <si>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</si>
  <si>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</si>
  <si>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</si>
  <si>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</si>
  <si>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</si>
  <si>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</si>
  <si>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</si>
  <si>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</si>
  <si>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</si>
  <si>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</si>
  <si>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</si>
  <si>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</si>
  <si>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</si>
  <si>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</si>
  <si>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</si>
  <si>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</si>
  <si>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</si>
  <si>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</si>
  <si>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</si>
  <si>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</si>
  <si>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</si>
  <si>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</si>
  <si>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</si>
  <si>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</si>
  <si>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</si>
  <si>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</si>
  <si>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</si>
  <si>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</si>
  <si>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</si>
  <si>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</si>
  <si>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</si>
  <si>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</si>
  <si>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</si>
  <si>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</si>
  <si>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</si>
  <si>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</si>
  <si>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</si>
  <si>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</si>
  <si>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</si>
  <si>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</si>
  <si>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</si>
  <si>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</si>
  <si>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</si>
  <si>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</si>
  <si>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</si>
  <si>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</si>
  <si>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</si>
  <si>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</si>
  <si>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</si>
  <si>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</si>
  <si>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</si>
  <si>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</si>
  <si>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</si>
  <si>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</si>
  <si>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</si>
  <si>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</si>
  <si>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</si>
  <si>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</si>
  <si>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</si>
  <si>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</si>
  <si>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</si>
  <si>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</si>
  <si>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</si>
  <si>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</si>
  <si>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</si>
  <si>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</si>
  <si>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</si>
  <si>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</si>
  <si>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</si>
  <si>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</si>
  <si>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</si>
  <si>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</si>
  <si>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</si>
  <si>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</si>
  <si>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</si>
  <si>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</si>
  <si>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</si>
  <si>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</si>
  <si>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</si>
  <si>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</si>
  <si>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</si>
  <si>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</si>
  <si>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</si>
  <si>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</si>
  <si>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</si>
  <si>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</si>
  <si>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</si>
  <si>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</si>
  <si>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</si>
  <si>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</si>
  <si>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</si>
  <si>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</si>
  <si>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</si>
  <si>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</si>
  <si>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</si>
  <si>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</si>
  <si>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</si>
  <si>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</si>
  <si>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</si>
  <si>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</si>
  <si>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</si>
  <si>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</si>
  <si>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</si>
  <si>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</si>
  <si>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</si>
  <si>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</si>
  <si>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</si>
  <si>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</si>
  <si>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</si>
  <si>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</si>
  <si>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</si>
  <si>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</si>
  <si>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</si>
  <si>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</si>
  <si>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</si>
  <si>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</si>
  <si>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</si>
  <si>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</si>
  <si>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</si>
  <si>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</si>
  <si>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</si>
  <si>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</si>
  <si>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</si>
  <si>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</si>
  <si>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</si>
  <si>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</si>
  <si>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</si>
  <si>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</si>
  <si>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</si>
  <si>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</si>
  <si>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</si>
  <si>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</si>
  <si>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</si>
  <si>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</si>
  <si>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</si>
  <si>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</si>
  <si>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</si>
  <si>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</si>
  <si>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</si>
  <si>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</si>
  <si>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</si>
  <si>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</si>
  <si>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</si>
  <si>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</si>
  <si>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</si>
  <si>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</si>
  <si>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</si>
  <si>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</si>
  <si>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</si>
  <si>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</si>
  <si>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</si>
  <si>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</si>
  <si>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</si>
  <si>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</si>
  <si>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</si>
  <si>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</si>
  <si>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</si>
  <si>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</si>
  <si>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</si>
  <si>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</si>
  <si>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</si>
  <si>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</si>
  <si>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</si>
  <si>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</si>
  <si>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</si>
  <si>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</si>
  <si>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</si>
  <si>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</si>
  <si>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</si>
  <si>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</si>
  <si>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</si>
  <si>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</si>
  <si>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</si>
  <si>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</si>
  <si>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</si>
  <si>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</si>
  <si>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</si>
  <si>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</si>
  <si>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</si>
  <si>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</si>
  <si>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</si>
  <si>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</si>
  <si>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</si>
  <si>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</si>
  <si>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</si>
  <si>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</si>
  <si>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</si>
  <si>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</si>
  <si>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</si>
  <si>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</si>
  <si>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</si>
  <si>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</si>
  <si>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</si>
  <si>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</si>
  <si>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</si>
  <si>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</si>
  <si>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</si>
  <si>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</si>
  <si>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</si>
  <si>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</si>
  <si>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</si>
  <si>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</si>
  <si>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</si>
  <si>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</si>
  <si>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</si>
  <si>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</si>
  <si>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</si>
  <si>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</si>
  <si>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</si>
  <si>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</si>
  <si>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</si>
  <si>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</si>
  <si>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</si>
  <si>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</si>
  <si>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</si>
  <si>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</si>
  <si>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</si>
  <si>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</si>
  <si>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</si>
  <si>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</si>
  <si>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</si>
  <si>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</si>
  <si>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</si>
  <si>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</si>
  <si>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</si>
  <si>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</si>
  <si>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</si>
  <si>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</si>
  <si>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</si>
  <si>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</si>
  <si>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</si>
  <si>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</si>
  <si>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</si>
  <si>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</si>
  <si>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</si>
  <si>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</si>
  <si>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</si>
  <si>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</si>
  <si>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</si>
  <si>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</si>
  <si>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</si>
  <si>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</si>
  <si>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</si>
  <si>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</si>
  <si>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</si>
  <si>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</si>
  <si>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</si>
  <si>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</si>
  <si>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</si>
  <si>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</si>
  <si>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</si>
  <si>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</si>
  <si>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</si>
  <si>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</si>
  <si>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</si>
  <si>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</si>
  <si>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</si>
  <si>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</si>
  <si>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</si>
  <si>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</si>
  <si>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</si>
  <si>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</si>
  <si>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</si>
  <si>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</si>
  <si>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</si>
  <si>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</si>
  <si>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</si>
  <si>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</si>
  <si>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</si>
  <si>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</si>
  <si>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</si>
  <si>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</si>
  <si>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</si>
  <si>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</si>
  <si>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</si>
  <si>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</si>
  <si>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</si>
  <si>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</si>
  <si>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</si>
  <si>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</si>
  <si>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</si>
  <si>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</si>
  <si>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</si>
  <si>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</si>
  <si>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</si>
  <si>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</si>
  <si>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</si>
  <si>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</si>
  <si>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</si>
  <si>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</si>
  <si>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</si>
  <si>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</si>
  <si>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</si>
  <si>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</si>
  <si>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</si>
  <si>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</si>
  <si>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</si>
  <si>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</si>
  <si>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</si>
  <si>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</si>
  <si>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</si>
  <si>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</si>
  <si>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</si>
  <si>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</si>
  <si>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</si>
  <si>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</si>
  <si>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</si>
  <si>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</si>
  <si>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</si>
  <si>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</si>
  <si>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</si>
  <si>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</si>
  <si>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</si>
  <si>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</si>
  <si>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</si>
  <si>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</si>
  <si>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</si>
  <si>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</si>
  <si>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</si>
  <si>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</si>
  <si>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</si>
  <si>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</si>
  <si>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</si>
  <si>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</si>
  <si>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</si>
  <si>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</si>
  <si>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</si>
  <si>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</si>
  <si>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</si>
  <si>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</si>
  <si>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</si>
  <si>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</si>
  <si>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</si>
  <si>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</si>
  <si>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</si>
  <si>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</si>
  <si>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</si>
  <si>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</si>
  <si>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</si>
  <si>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</si>
  <si>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</si>
  <si>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</si>
  <si>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</si>
  <si>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</si>
  <si>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</si>
  <si>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</si>
  <si>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</si>
  <si>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</si>
  <si>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</si>
  <si>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</si>
  <si>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</si>
  <si>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</si>
  <si>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</si>
  <si>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</si>
  <si>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</si>
  <si>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</si>
  <si>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</si>
  <si>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</si>
  <si>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</si>
  <si>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</si>
  <si>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</si>
  <si>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</si>
  <si>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</si>
  <si>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</si>
  <si>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</si>
  <si>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</si>
  <si>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</si>
  <si>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</si>
  <si>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</si>
  <si>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</si>
  <si>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</si>
  <si>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</si>
  <si>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</si>
  <si>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</si>
  <si>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</si>
  <si>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</si>
  <si>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</si>
  <si>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</si>
  <si>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</si>
  <si>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</si>
  <si>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</si>
  <si>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</si>
  <si>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</si>
  <si>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</si>
  <si>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</si>
  <si>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</si>
  <si>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</si>
  <si>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</si>
  <si>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</si>
  <si>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</si>
  <si>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</si>
  <si>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</si>
  <si>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</si>
  <si>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</si>
  <si>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</si>
  <si>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</si>
  <si>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</si>
  <si>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</si>
  <si>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</si>
  <si>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</si>
  <si>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</si>
  <si>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</si>
  <si>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</si>
  <si>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</si>
  <si>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</si>
  <si>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</si>
  <si>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</si>
  <si>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</si>
  <si>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</si>
  <si>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</si>
  <si>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</si>
  <si>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</si>
  <si>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</si>
  <si>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</si>
  <si>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</si>
  <si>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</si>
  <si>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</si>
  <si>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</si>
  <si>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</si>
  <si>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</si>
  <si>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</si>
  <si>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</si>
  <si>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</si>
  <si>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</si>
  <si>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</si>
  <si>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</si>
  <si>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</si>
  <si>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</si>
  <si>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</si>
  <si>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</si>
  <si>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</si>
  <si>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</si>
  <si>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</si>
  <si>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</si>
  <si>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</si>
  <si>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</si>
  <si>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</si>
  <si>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</si>
  <si>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</si>
  <si>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</si>
  <si>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</si>
  <si>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</si>
  <si>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</si>
  <si>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</si>
  <si>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</si>
  <si>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</si>
  <si>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</si>
  <si>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</si>
  <si>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</si>
  <si>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</si>
  <si>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</si>
  <si>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</si>
  <si>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</si>
  <si>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</si>
  <si>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</si>
  <si>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</si>
  <si>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</si>
  <si>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</si>
  <si>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</si>
  <si>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</si>
  <si>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</si>
  <si>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</si>
  <si>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</si>
  <si>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</si>
  <si>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</si>
  <si>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</si>
  <si>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</si>
  <si>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</si>
  <si>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</si>
  <si>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</si>
  <si>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</si>
  <si>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</si>
  <si>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</si>
  <si>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</si>
  <si>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</si>
  <si>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</si>
  <si>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</si>
  <si>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</si>
  <si>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</si>
  <si>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</si>
  <si>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</si>
  <si>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</si>
  <si>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</si>
  <si>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</si>
  <si>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</si>
  <si>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</si>
  <si>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</si>
  <si>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</si>
  <si>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</si>
  <si>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</si>
  <si>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</si>
  <si>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</si>
  <si>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</si>
  <si>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</si>
  <si>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</si>
  <si>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</si>
  <si>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</si>
  <si>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</si>
  <si>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</si>
  <si>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</si>
  <si>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</si>
  <si>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</si>
  <si>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</si>
  <si>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</si>
  <si>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</si>
  <si>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</si>
  <si>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</si>
  <si>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</si>
  <si>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</si>
  <si>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</si>
  <si>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</si>
  <si>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</si>
  <si>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</si>
  <si>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</si>
  <si>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</si>
  <si>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</si>
  <si>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</si>
  <si>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</si>
  <si>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</si>
  <si>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</si>
  <si>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</si>
  <si>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</si>
  <si>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</si>
  <si>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</si>
  <si>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</si>
  <si>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</si>
  <si>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</si>
  <si>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</si>
  <si>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</si>
  <si>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</si>
  <si>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</si>
  <si>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</si>
  <si>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</si>
  <si>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</si>
  <si>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</si>
  <si>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</si>
  <si>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</si>
  <si>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</si>
  <si>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</si>
  <si>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</si>
  <si>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</si>
  <si>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</si>
  <si>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</si>
  <si>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</si>
  <si>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</si>
  <si>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</si>
  <si>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</si>
  <si>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</si>
  <si>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</si>
  <si>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</si>
  <si>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</si>
  <si>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</si>
  <si>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</si>
  <si>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</si>
  <si>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</si>
  <si>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</si>
  <si>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</si>
  <si>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</si>
  <si>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</si>
  <si>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</si>
  <si>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</si>
  <si>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</si>
  <si>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</si>
  <si>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</si>
  <si>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</si>
  <si>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</si>
  <si>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</si>
  <si>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</si>
  <si>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</si>
  <si>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</si>
  <si>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</si>
  <si>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</si>
  <si>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</si>
  <si>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</si>
  <si>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</si>
  <si>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</si>
  <si>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</si>
  <si>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</si>
  <si>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</si>
  <si>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</si>
  <si>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</si>
  <si>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</si>
  <si>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</si>
  <si>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</si>
  <si>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</si>
  <si>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</si>
  <si>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</si>
  <si>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</si>
  <si>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</si>
  <si>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</si>
  <si>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</si>
  <si>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</si>
  <si>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</si>
  <si>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</si>
  <si>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</si>
  <si>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</si>
  <si>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</si>
  <si>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</si>
  <si>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</si>
  <si>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</si>
  <si>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</si>
  <si>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</si>
  <si>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</si>
  <si>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</si>
  <si>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</si>
  <si>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</si>
  <si>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</si>
  <si>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</si>
  <si>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</si>
  <si>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</si>
  <si>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</si>
  <si>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</si>
  <si>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</si>
  <si>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</si>
  <si>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</si>
  <si>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</si>
  <si>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</si>
  <si>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</si>
  <si>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</si>
  <si>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</si>
  <si>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</si>
  <si>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</si>
  <si>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</si>
  <si>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</si>
  <si>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</si>
  <si>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</si>
  <si>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</si>
  <si>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</si>
  <si>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</si>
  <si>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</si>
  <si>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</si>
  <si>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</si>
  <si>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</si>
  <si>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</si>
  <si>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</si>
  <si>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</si>
  <si>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</si>
  <si>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</si>
  <si>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</si>
  <si>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</si>
  <si>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</si>
  <si>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</si>
  <si>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</si>
  <si>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</si>
  <si>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</si>
  <si>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</si>
  <si>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</si>
  <si>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</si>
  <si>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</si>
  <si>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</si>
  <si>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</si>
  <si>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</si>
  <si>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</si>
  <si>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</si>
  <si>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</si>
  <si>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</si>
  <si>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</si>
  <si>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</si>
  <si>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</si>
  <si>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</si>
  <si>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</si>
  <si>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</si>
  <si>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</si>
  <si>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</si>
  <si>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</si>
  <si>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</si>
  <si>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</si>
  <si>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</si>
  <si>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</si>
  <si>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</si>
  <si>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</si>
  <si>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</si>
  <si>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</si>
  <si>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</si>
  <si>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</si>
  <si>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</si>
  <si>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</si>
  <si>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</si>
  <si>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</si>
  <si>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</si>
  <si>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</si>
  <si>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</si>
  <si>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</si>
  <si>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</si>
  <si>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</si>
  <si>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</si>
  <si>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</si>
  <si>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</si>
  <si>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</si>
  <si>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</si>
  <si>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</si>
  <si>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</si>
  <si>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</si>
  <si>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</si>
  <si>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</si>
  <si>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</si>
  <si>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</si>
  <si>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</si>
  <si>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</si>
  <si>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</si>
  <si>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</si>
  <si>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</si>
  <si>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</si>
  <si>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</si>
  <si>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</si>
  <si>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</si>
  <si>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</si>
  <si>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</si>
  <si>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</si>
  <si>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</si>
  <si>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</si>
  <si>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</si>
  <si>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</si>
  <si>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</si>
  <si>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</si>
  <si>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</si>
  <si>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</si>
  <si>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</si>
  <si>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</si>
  <si>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</si>
  <si>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</si>
  <si>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</si>
  <si>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</si>
  <si>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</si>
  <si>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</si>
  <si>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</si>
  <si>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</si>
  <si>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</si>
  <si>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</si>
  <si>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</si>
  <si>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</si>
  <si>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</si>
  <si>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</si>
  <si>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</si>
  <si>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</si>
  <si>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</si>
  <si>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</si>
  <si>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</si>
  <si>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</si>
  <si>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</si>
  <si>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</si>
  <si>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</si>
  <si>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</si>
  <si>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</si>
  <si>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</si>
  <si>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</si>
  <si>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</si>
  <si>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</si>
  <si>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</si>
  <si>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</si>
  <si>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</si>
  <si>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</si>
  <si>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</si>
  <si>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</si>
  <si>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</si>
  <si>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</si>
  <si>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</si>
  <si>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</si>
  <si>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</si>
  <si>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</si>
  <si>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</si>
  <si>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</si>
  <si>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</si>
  <si>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</si>
  <si>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</si>
  <si>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</si>
  <si>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</si>
  <si>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</si>
  <si>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</si>
  <si>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</si>
  <si>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</si>
  <si>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</si>
  <si>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</si>
  <si>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</si>
  <si>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</si>
  <si>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</si>
  <si>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</si>
  <si>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</si>
  <si>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</si>
  <si>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</si>
  <si>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</si>
  <si>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</si>
  <si>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</si>
  <si>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</si>
  <si>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</si>
  <si>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</si>
  <si>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</si>
  <si>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</si>
  <si>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</si>
  <si>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</si>
  <si>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</si>
  <si>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</si>
  <si>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</si>
  <si>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</si>
  <si>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</si>
  <si>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</si>
  <si>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</si>
  <si>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</si>
  <si>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</si>
  <si>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</si>
  <si>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</si>
  <si>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</si>
  <si>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</si>
  <si>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</si>
  <si>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</si>
  <si>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</si>
  <si>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</si>
  <si>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</si>
  <si>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</si>
  <si>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</si>
  <si>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</si>
  <si>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</si>
  <si>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</si>
  <si>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</si>
  <si>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</si>
  <si>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</si>
  <si>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</si>
  <si>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</si>
  <si>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</si>
  <si>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</si>
  <si>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</si>
  <si>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</si>
  <si>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</si>
  <si>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</si>
  <si>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</si>
  <si>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</si>
  <si>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</si>
  <si>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</si>
  <si>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</si>
  <si>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</si>
  <si>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</si>
  <si>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</si>
  <si>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</si>
  <si>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</si>
  <si>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</si>
  <si>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</si>
  <si>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</si>
  <si>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</si>
  <si>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</si>
  <si>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</si>
  <si>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</si>
  <si>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</si>
  <si>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</si>
  <si>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</si>
  <si>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</si>
  <si>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</si>
  <si>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</si>
  <si>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</si>
  <si>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</si>
  <si>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</si>
  <si>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</si>
  <si>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</si>
  <si>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</si>
  <si>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</si>
  <si>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</si>
  <si>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</si>
  <si>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</si>
  <si>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</si>
  <si>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</si>
  <si>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</si>
  <si>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</si>
  <si>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</si>
  <si>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</si>
  <si>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</si>
  <si>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</si>
  <si>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</si>
  <si>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</si>
  <si>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</si>
  <si>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</si>
  <si>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</si>
  <si>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</si>
  <si>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</si>
  <si>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</si>
  <si>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</si>
  <si>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</si>
  <si>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</si>
  <si>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</si>
  <si>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</si>
  <si>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</si>
  <si>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</si>
  <si>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</si>
  <si>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</si>
  <si>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</si>
  <si>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</si>
  <si>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</si>
  <si>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</si>
  <si>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</si>
  <si>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</si>
  <si>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</si>
  <si>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</si>
  <si>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</si>
  <si>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</si>
  <si>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</si>
  <si>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</si>
  <si>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</si>
  <si>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</si>
  <si>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</si>
  <si>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</si>
  <si>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</si>
  <si>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</si>
  <si>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</si>
  <si>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</si>
  <si>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</si>
  <si>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</si>
  <si>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</si>
  <si>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</si>
  <si>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</si>
  <si>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</si>
  <si>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</si>
  <si>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</si>
  <si>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</si>
  <si>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</si>
  <si>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</si>
  <si>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</si>
  <si>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</si>
  <si>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</si>
  <si>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</si>
  <si>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</si>
  <si>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</si>
  <si>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</si>
  <si>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</si>
  <si>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</si>
  <si>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</si>
  <si>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</si>
  <si>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</si>
  <si>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</si>
  <si>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</si>
  <si>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</si>
  <si>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</si>
  <si>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</si>
  <si>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</si>
  <si>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</si>
  <si>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</si>
  <si>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</si>
  <si>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</si>
  <si>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</si>
  <si>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</si>
  <si>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</si>
  <si>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</si>
  <si>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</si>
  <si>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</si>
  <si>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</si>
  <si>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</si>
  <si>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</si>
  <si>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</si>
  <si>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</si>
  <si>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</si>
  <si>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</si>
  <si>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</si>
  <si>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</si>
  <si>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</si>
  <si>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</si>
  <si>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</si>
  <si>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</si>
  <si>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</si>
  <si>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</si>
  <si>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</si>
  <si>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</si>
  <si>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</si>
  <si>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</si>
  <si>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</si>
  <si>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</si>
  <si>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</si>
  <si>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</si>
  <si>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</si>
  <si>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</si>
  <si>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</si>
  <si>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</si>
  <si>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</si>
  <si>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</si>
  <si>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</si>
  <si>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</si>
  <si>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</si>
  <si>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</si>
  <si>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</si>
  <si>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</si>
  <si>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</si>
  <si>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</si>
  <si>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</si>
  <si>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</si>
  <si>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</si>
  <si>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</si>
  <si>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</si>
  <si>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</si>
  <si>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</si>
  <si>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</si>
  <si>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</si>
  <si>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</si>
  <si>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</si>
  <si>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</si>
  <si>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</si>
  <si>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</si>
  <si>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</si>
  <si>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</si>
  <si>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</si>
  <si>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</si>
  <si>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</si>
  <si>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</si>
  <si>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</si>
  <si>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</si>
  <si>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</si>
  <si>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</si>
  <si>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</si>
  <si>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</si>
  <si>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</si>
  <si>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</si>
  <si>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</si>
  <si>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</si>
  <si>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</si>
  <si>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</si>
  <si>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</si>
  <si>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</si>
  <si>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</si>
  <si>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</si>
  <si>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</si>
  <si>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</si>
  <si>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</si>
  <si>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</si>
  <si>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</si>
  <si>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</si>
  <si>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</si>
  <si>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</si>
  <si>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</si>
  <si>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</si>
  <si>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</si>
  <si>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</si>
  <si>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</si>
  <si>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</si>
  <si>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</si>
  <si>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</si>
  <si>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</si>
  <si>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</si>
  <si>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</si>
  <si>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</si>
  <si>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</si>
  <si>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</si>
  <si>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</si>
  <si>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</si>
  <si>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</si>
  <si>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</si>
  <si>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</si>
  <si>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</si>
  <si>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</si>
  <si>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</si>
  <si>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</si>
  <si>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</si>
  <si>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</si>
  <si>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</si>
  <si>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</si>
  <si>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</si>
  <si>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</si>
  <si>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</si>
  <si>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</si>
  <si>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</si>
  <si>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</si>
  <si>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</si>
  <si>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</si>
  <si>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</si>
  <si>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</si>
  <si>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</si>
  <si>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</si>
  <si>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</si>
  <si>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</si>
  <si>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</si>
  <si>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</si>
  <si>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</si>
  <si>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</si>
  <si>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</si>
  <si>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</si>
  <si>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</si>
  <si>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</si>
  <si>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</si>
  <si>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</si>
  <si>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</si>
  <si>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</si>
  <si>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</si>
  <si>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</si>
  <si>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</si>
  <si>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</si>
  <si>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</si>
  <si>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</si>
  <si>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</si>
  <si>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</si>
  <si>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</si>
  <si>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</si>
  <si>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</si>
  <si>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</si>
  <si>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</si>
  <si>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</si>
  <si>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</si>
  <si>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</si>
  <si>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</si>
  <si>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</si>
  <si>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</si>
  <si>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</si>
  <si>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</si>
  <si>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</si>
  <si>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</si>
  <si>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</si>
  <si>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</si>
  <si>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</si>
  <si>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</si>
  <si>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</si>
  <si>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</si>
  <si>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</si>
  <si>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</si>
  <si>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</si>
  <si>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</si>
  <si>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</si>
  <si>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</si>
  <si>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</si>
  <si>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</si>
  <si>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</si>
  <si>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</si>
  <si>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</si>
  <si>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</si>
  <si>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</si>
  <si>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</si>
  <si>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</si>
  <si>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</si>
  <si>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</si>
  <si>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</si>
  <si>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</si>
  <si>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</si>
  <si>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</si>
  <si>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</si>
  <si>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</si>
  <si>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</si>
  <si>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</si>
  <si>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</si>
  <si>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</si>
  <si>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</si>
  <si>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</si>
  <si>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</si>
  <si>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</si>
  <si>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</si>
  <si>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</si>
  <si>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</si>
  <si>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</si>
  <si>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</si>
  <si>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</si>
  <si>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</si>
  <si>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</si>
  <si>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</si>
  <si>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</si>
  <si>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</si>
  <si>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</si>
  <si>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</si>
  <si>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</si>
  <si>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</si>
  <si>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</si>
  <si>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</si>
  <si>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</si>
  <si>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</si>
  <si>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</si>
  <si>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</si>
  <si>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</si>
  <si>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</si>
  <si>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</si>
  <si>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</si>
  <si>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</si>
  <si>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</si>
  <si>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</si>
  <si>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</si>
  <si>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</si>
  <si>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</si>
  <si>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</si>
  <si>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</si>
  <si>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</si>
  <si>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</si>
  <si>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</si>
  <si>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</si>
  <si>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</si>
  <si>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</si>
  <si>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</si>
  <si>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</si>
  <si>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</si>
  <si>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</si>
  <si>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</si>
  <si>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</si>
  <si>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</si>
  <si>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</si>
  <si>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</si>
  <si>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</si>
  <si>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</si>
  <si>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</si>
  <si>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</si>
  <si>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</si>
  <si>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</si>
  <si>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</si>
  <si>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</si>
  <si>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</si>
  <si>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</si>
  <si>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</si>
  <si>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</si>
  <si>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</si>
  <si>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</si>
  <si>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</si>
  <si>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</si>
  <si>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</si>
  <si>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</si>
  <si>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</si>
  <si>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</si>
  <si>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</si>
  <si>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</si>
  <si>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</si>
  <si>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</si>
  <si>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</si>
  <si>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</si>
  <si>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</si>
  <si>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</si>
  <si>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</si>
  <si>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</si>
  <si>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</si>
  <si>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</si>
  <si>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</si>
  <si>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</si>
  <si>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</si>
  <si>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</si>
  <si>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</si>
  <si>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</si>
  <si>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</si>
  <si>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</si>
  <si>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</si>
  <si>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</si>
  <si>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</si>
  <si>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</si>
  <si>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</si>
  <si>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</si>
  <si>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</si>
  <si>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</si>
  <si>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</si>
  <si>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</si>
  <si>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</si>
  <si>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</si>
  <si>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</si>
  <si>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</si>
  <si>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</si>
  <si>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</si>
  <si>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</si>
  <si>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</si>
  <si>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</si>
  <si>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</si>
  <si>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</si>
  <si>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</si>
  <si>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</si>
  <si>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</si>
  <si>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</si>
  <si>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</si>
  <si>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</si>
  <si>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</si>
  <si>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</si>
  <si>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</si>
  <si>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</si>
  <si>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</si>
  <si>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</si>
  <si>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</si>
  <si>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</si>
  <si>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</si>
  <si>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</si>
  <si>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</si>
  <si>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</si>
  <si>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</si>
  <si>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</si>
  <si>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</si>
  <si>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</si>
  <si>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</si>
  <si>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</si>
  <si>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</si>
  <si>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</si>
  <si>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</si>
  <si>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</si>
  <si>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</si>
  <si>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</si>
  <si>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</si>
  <si>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</si>
  <si>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</si>
  <si>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</si>
  <si>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</si>
  <si>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</si>
  <si>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</si>
  <si>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</si>
  <si>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</si>
  <si>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</si>
  <si>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</si>
  <si>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</si>
  <si>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</si>
  <si>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</si>
  <si>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</si>
  <si>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</si>
  <si>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</si>
  <si>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</si>
  <si>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</si>
  <si>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</si>
  <si>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</si>
  <si>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</si>
  <si>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</si>
  <si>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</si>
  <si>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</si>
  <si>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</si>
  <si>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</si>
  <si>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</si>
  <si>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</si>
  <si>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</si>
  <si>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</si>
  <si>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</si>
  <si>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</si>
  <si>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</si>
  <si>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</si>
  <si>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</si>
  <si>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</si>
  <si>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</si>
  <si>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</si>
  <si>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</si>
  <si>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</si>
  <si>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</si>
  <si>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</si>
  <si>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</si>
  <si>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</si>
  <si>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</si>
  <si>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</si>
  <si>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</si>
  <si>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</si>
  <si>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</si>
  <si>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</si>
  <si>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</si>
  <si>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</si>
  <si>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</si>
  <si>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</si>
  <si>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</si>
  <si>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</si>
  <si>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</si>
  <si>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</si>
  <si>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</si>
  <si>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</si>
  <si>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</si>
  <si>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</si>
  <si>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</si>
  <si>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</si>
  <si>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</si>
  <si>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</si>
  <si>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</si>
  <si>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</si>
  <si>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</si>
  <si>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</si>
  <si>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</si>
  <si>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</si>
  <si>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</si>
  <si>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</si>
  <si>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</si>
  <si>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</si>
  <si>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</si>
  <si>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</si>
  <si>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</si>
  <si>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</si>
  <si>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</si>
  <si>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</si>
  <si>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</si>
  <si>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</si>
  <si>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</si>
  <si>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</si>
  <si>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</si>
  <si>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</si>
  <si>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</si>
  <si>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</si>
  <si>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</si>
  <si>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</si>
  <si>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</si>
  <si>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</si>
  <si>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</si>
  <si>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</si>
  <si>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</si>
  <si>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</si>
  <si>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</si>
  <si>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</si>
  <si>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</si>
  <si>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</si>
  <si>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</si>
  <si>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</si>
  <si>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</si>
  <si>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</si>
  <si>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</si>
  <si>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</si>
  <si>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</si>
  <si>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</si>
  <si>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</si>
  <si>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</si>
  <si>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</si>
  <si>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</si>
  <si>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</si>
  <si>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</si>
  <si>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</si>
  <si>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</si>
  <si>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</si>
  <si>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</si>
  <si>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</si>
  <si>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</si>
  <si>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</si>
  <si>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</si>
  <si>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</si>
  <si>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</si>
  <si>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</si>
  <si>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</si>
  <si>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</si>
  <si>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</si>
  <si>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</si>
  <si>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</si>
  <si>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</si>
  <si>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</si>
  <si>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</si>
  <si>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</si>
  <si>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</si>
  <si>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</si>
  <si>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</si>
  <si>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</si>
  <si>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</si>
  <si>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</si>
  <si>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</si>
  <si>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</si>
  <si>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</si>
  <si>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</si>
  <si>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</si>
  <si>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</si>
  <si>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</si>
  <si>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</si>
  <si>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</si>
  <si>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</si>
  <si>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</si>
  <si>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</si>
  <si>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</si>
  <si>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</si>
  <si>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</si>
  <si>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</si>
  <si>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</si>
  <si>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</si>
  <si>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</si>
  <si>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</si>
  <si>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</si>
  <si>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</si>
  <si>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</si>
  <si>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</si>
  <si>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</si>
  <si>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</si>
  <si>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</si>
  <si>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</si>
  <si>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</si>
  <si>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</si>
  <si>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</si>
  <si>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</si>
  <si>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</si>
  <si>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</si>
  <si>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</si>
  <si>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</si>
  <si>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</si>
  <si>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</si>
  <si>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</si>
  <si>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</si>
  <si>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</si>
  <si>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</si>
  <si>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</si>
  <si>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</si>
  <si>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</si>
  <si>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</si>
  <si>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</si>
  <si>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</si>
  <si>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</si>
  <si>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</si>
  <si>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</si>
  <si>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</si>
  <si>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</si>
  <si>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</si>
  <si>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</si>
  <si>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</si>
  <si>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</si>
  <si>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</si>
  <si>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</si>
  <si>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</si>
  <si>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</si>
  <si>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</si>
  <si>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</si>
  <si>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</si>
  <si>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</si>
  <si>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</si>
  <si>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</si>
  <si>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</si>
  <si>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</si>
  <si>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</si>
  <si>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</si>
  <si>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</si>
  <si>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</si>
  <si>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</si>
  <si>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</si>
  <si>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</si>
  <si>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</si>
  <si>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</si>
  <si>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</si>
  <si>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</si>
  <si>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</si>
  <si>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</si>
  <si>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</si>
  <si>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</si>
  <si>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</si>
  <si>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</si>
  <si>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</si>
  <si>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</si>
  <si>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</si>
  <si>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</si>
  <si>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</si>
  <si>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</si>
  <si>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</si>
  <si>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</si>
  <si>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</si>
  <si>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</si>
  <si>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</si>
  <si>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</si>
  <si>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</si>
  <si>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</si>
  <si>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</si>
  <si>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</si>
  <si>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</si>
  <si>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</si>
  <si>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</si>
  <si>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</si>
  <si>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</si>
  <si>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</si>
  <si>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</si>
  <si>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</si>
  <si>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</si>
  <si>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</si>
  <si>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</si>
  <si>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</si>
  <si>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</si>
  <si>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</si>
  <si>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</si>
  <si>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</si>
  <si>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</si>
  <si>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</si>
  <si>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</si>
  <si>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</si>
  <si>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</si>
  <si>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</si>
  <si>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</si>
  <si>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</si>
  <si>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</si>
  <si>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</si>
  <si>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</si>
  <si>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</si>
  <si>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</si>
  <si>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</si>
  <si>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</si>
  <si>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</si>
  <si>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</si>
  <si>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</si>
  <si>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</si>
  <si>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</si>
  <si>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</si>
  <si>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</si>
  <si>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</si>
  <si>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</si>
  <si>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</si>
  <si>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</si>
  <si>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</si>
  <si>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</si>
  <si>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</si>
  <si>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</si>
  <si>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</si>
  <si>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</si>
  <si>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</si>
  <si>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</si>
  <si>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</si>
  <si>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</si>
  <si>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</si>
  <si>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</si>
  <si>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</si>
  <si>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</si>
  <si>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</si>
  <si>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</si>
  <si>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</si>
  <si>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</si>
  <si>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</si>
  <si>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</si>
  <si>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</si>
  <si>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</si>
  <si>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</si>
  <si>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</si>
  <si>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</si>
  <si>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</si>
  <si>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</si>
  <si>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</si>
  <si>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</si>
  <si>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</si>
  <si>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</si>
  <si>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</si>
  <si>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</si>
  <si>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</si>
  <si>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</si>
  <si>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</si>
  <si>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</si>
  <si>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</si>
  <si>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</si>
  <si>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</si>
  <si>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</si>
  <si>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</si>
  <si>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</si>
  <si>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</si>
  <si>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</si>
  <si>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</si>
  <si>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</si>
  <si>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</si>
  <si>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</si>
  <si>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</si>
  <si>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</si>
  <si>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</si>
  <si>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</si>
  <si>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</si>
  <si>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</si>
  <si>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</si>
  <si>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</si>
  <si>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</si>
  <si>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</si>
  <si>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</si>
  <si>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</si>
  <si>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</si>
  <si>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</si>
  <si>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</si>
  <si>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</si>
  <si>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</si>
  <si>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</si>
  <si>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</si>
  <si>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</si>
  <si>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</si>
  <si>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</si>
  <si>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</si>
  <si>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</si>
  <si>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</si>
  <si>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</si>
  <si>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</si>
  <si>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</si>
  <si>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</si>
  <si>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</si>
  <si>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</si>
  <si>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</si>
  <si>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</si>
  <si>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</si>
  <si>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</si>
  <si>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</si>
  <si>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</si>
  <si>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</si>
  <si>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</si>
  <si>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</si>
  <si>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</si>
  <si>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</si>
  <si>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</si>
  <si>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</si>
  <si>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</si>
  <si>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</si>
  <si>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</si>
  <si>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</si>
  <si>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</si>
  <si>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</si>
  <si>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</si>
  <si>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</si>
  <si>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</si>
  <si>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</si>
  <si>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</si>
  <si>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</si>
  <si>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</si>
  <si>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</si>
  <si>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</si>
  <si>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</si>
  <si>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</si>
  <si>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</si>
  <si>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</si>
  <si>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</si>
  <si>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</si>
  <si>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</si>
  <si>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</si>
  <si>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</si>
  <si>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</si>
  <si>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</si>
  <si>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</si>
  <si>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</si>
  <si>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</si>
  <si>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</si>
  <si>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</si>
  <si>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</si>
  <si>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</si>
  <si>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</si>
  <si>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</si>
  <si>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</si>
  <si>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</si>
  <si>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</si>
  <si>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</si>
  <si>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</si>
  <si>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</si>
  <si>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</si>
  <si>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</si>
  <si>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</si>
  <si>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</si>
  <si>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</si>
  <si>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</si>
  <si>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</si>
  <si>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</si>
  <si>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</si>
  <si>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</si>
  <si>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</si>
  <si>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</si>
  <si>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</si>
  <si>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</si>
  <si>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</si>
  <si>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</si>
  <si>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</si>
  <si>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</si>
  <si>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</si>
  <si>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</si>
  <si>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</si>
  <si>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</si>
  <si>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</si>
  <si>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</si>
  <si>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</si>
  <si>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</si>
  <si>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</si>
  <si>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</si>
  <si>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</si>
  <si>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</si>
  <si>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</si>
  <si>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</si>
  <si>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</si>
  <si>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</si>
  <si>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</si>
  <si>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</si>
  <si>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</si>
  <si>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</si>
  <si>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</si>
  <si>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</si>
  <si>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</si>
  <si>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</si>
  <si>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</si>
  <si>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</si>
  <si>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</si>
  <si>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</si>
  <si>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</si>
  <si>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</si>
  <si>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</si>
  <si>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</si>
  <si>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</si>
  <si>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</si>
  <si>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</si>
  <si>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</si>
  <si>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</si>
  <si>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</si>
  <si>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</si>
  <si>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</si>
  <si>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</si>
  <si>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</si>
  <si>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</si>
  <si>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</si>
  <si>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</si>
  <si>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</si>
  <si>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</si>
  <si>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</si>
  <si>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</si>
  <si>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</si>
  <si>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</si>
  <si>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</si>
  <si>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</si>
  <si>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</si>
  <si>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</si>
  <si>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</si>
  <si>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</si>
  <si>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</si>
  <si>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</si>
  <si>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</si>
  <si>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</si>
  <si>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</si>
  <si>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</si>
  <si>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</si>
  <si>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</si>
  <si>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</si>
  <si>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</si>
  <si>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</si>
  <si>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</si>
  <si>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</si>
  <si>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</si>
  <si>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</si>
  <si>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</si>
  <si>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</si>
  <si>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</si>
  <si>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</si>
  <si>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</si>
  <si>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</si>
  <si>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</si>
  <si>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</si>
  <si>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</si>
  <si>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</si>
  <si>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</si>
  <si>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</si>
  <si>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</si>
  <si>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</si>
  <si>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</si>
  <si>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</si>
  <si>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</si>
  <si>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</si>
  <si>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</si>
  <si>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</si>
  <si>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</si>
  <si>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</si>
  <si>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</si>
  <si>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</si>
  <si>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</si>
  <si>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</si>
  <si>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</si>
  <si>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</si>
  <si>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</si>
  <si>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</si>
  <si>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</si>
  <si>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</si>
  <si>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</si>
  <si>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</si>
  <si>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</si>
  <si>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</si>
  <si>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</si>
  <si>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</si>
  <si>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</si>
  <si>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</si>
  <si>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</si>
  <si>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</si>
  <si>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</si>
  <si>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</si>
  <si>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</si>
  <si>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</si>
  <si>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</si>
  <si>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</si>
  <si>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</si>
  <si>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</si>
  <si>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</si>
  <si>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</si>
  <si>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</si>
  <si>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</si>
  <si>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</si>
  <si>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</si>
  <si>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</si>
  <si>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</si>
  <si>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</si>
  <si>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</si>
  <si>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</si>
  <si>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</si>
  <si>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</si>
  <si>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</si>
  <si>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</si>
  <si>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</si>
  <si>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</si>
  <si>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</si>
  <si>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</si>
  <si>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</si>
  <si>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</si>
  <si>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</si>
  <si>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</si>
  <si>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</si>
  <si>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</si>
  <si>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</si>
  <si>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</si>
  <si>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</si>
  <si>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</si>
  <si>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</si>
  <si>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</si>
  <si>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</si>
  <si>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</si>
  <si>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</si>
  <si>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</si>
  <si>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</si>
  <si>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</si>
  <si>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</si>
  <si>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</si>
  <si>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</si>
  <si>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</si>
  <si>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</si>
  <si>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</si>
  <si>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</si>
  <si>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</si>
  <si>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</si>
  <si>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</si>
  <si>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</si>
  <si>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</si>
  <si>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</si>
  <si>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</si>
  <si>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</si>
  <si>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</si>
  <si>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</si>
  <si>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</si>
  <si>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</si>
  <si>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</si>
  <si>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</si>
  <si>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</si>
  <si>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</si>
  <si>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</si>
  <si>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</si>
  <si>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</si>
  <si>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</si>
  <si>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</si>
  <si>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</si>
  <si>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</si>
  <si>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</si>
  <si>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</si>
  <si>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</si>
  <si>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</si>
  <si>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</si>
  <si>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</si>
  <si>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</si>
  <si>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</si>
  <si>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</si>
  <si>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</si>
  <si>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</si>
  <si>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</si>
  <si>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</si>
  <si>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</si>
  <si>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</si>
  <si>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</si>
  <si>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</si>
  <si>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</si>
  <si>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</si>
  <si>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</si>
  <si>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</si>
  <si>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</si>
  <si>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</si>
  <si>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</si>
  <si>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</si>
  <si>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</si>
  <si>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</si>
  <si>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</si>
  <si>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</si>
  <si>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</si>
  <si>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</si>
  <si>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</si>
  <si>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</si>
  <si>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</si>
  <si>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</si>
  <si>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</si>
  <si>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</si>
  <si>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</si>
  <si>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</si>
  <si>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</si>
  <si>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</si>
  <si>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</si>
  <si>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</si>
  <si>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</si>
  <si>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</si>
  <si>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</si>
  <si>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</si>
  <si>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</si>
  <si>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</si>
  <si>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</si>
  <si>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</si>
  <si>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</si>
  <si>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</si>
  <si>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</si>
  <si>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</si>
  <si>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</si>
  <si>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</si>
  <si>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</si>
  <si>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</si>
  <si>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</si>
  <si>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</si>
  <si>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</si>
  <si>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</si>
  <si>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</si>
  <si>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</si>
  <si>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</si>
  <si>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</si>
  <si>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</si>
  <si>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</si>
  <si>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</si>
  <si>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</si>
  <si>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</si>
  <si>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</si>
  <si>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</si>
  <si>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</si>
  <si>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</si>
  <si>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</si>
  <si>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</si>
  <si>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</si>
  <si>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</si>
  <si>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</si>
  <si>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</si>
  <si>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</si>
  <si>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</si>
  <si>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</si>
  <si>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</si>
  <si>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</si>
  <si>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</si>
  <si>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</si>
  <si>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</si>
  <si>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</si>
  <si>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</si>
  <si>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</si>
  <si>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</si>
  <si>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</si>
  <si>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</si>
  <si>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</si>
  <si>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</si>
  <si>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</si>
  <si>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</si>
  <si>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</si>
  <si>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</si>
  <si>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</si>
  <si>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</si>
  <si>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</si>
  <si>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</si>
  <si>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</si>
  <si>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</si>
  <si>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</si>
  <si>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</si>
  <si>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</si>
  <si>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</si>
  <si>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</si>
  <si>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</si>
  <si>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</si>
  <si>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</si>
  <si>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</si>
  <si>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</si>
  <si>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</si>
  <si>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</si>
  <si>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</si>
  <si>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</si>
  <si>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</si>
  <si>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</si>
  <si>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</si>
  <si>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</si>
  <si>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</si>
  <si>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</si>
  <si>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</si>
  <si>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</si>
  <si>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</si>
  <si>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</si>
  <si>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</si>
  <si>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</si>
  <si>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</si>
  <si>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</si>
  <si>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</si>
  <si>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</si>
  <si>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</si>
  <si>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</si>
  <si>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</si>
  <si>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</si>
  <si>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</si>
  <si>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</si>
  <si>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</si>
  <si>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</si>
  <si>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</si>
  <si>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</si>
  <si>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</si>
  <si>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</si>
  <si>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</si>
  <si>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</si>
  <si>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</si>
  <si>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</si>
  <si>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</si>
  <si>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</si>
  <si>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</si>
  <si>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</si>
  <si>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</si>
  <si>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</si>
  <si>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</si>
  <si>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</si>
  <si>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</si>
  <si>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</si>
  <si>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</si>
  <si>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</si>
  <si>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</si>
  <si>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</si>
  <si>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</si>
  <si>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</si>
  <si>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</si>
  <si>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</si>
  <si>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</si>
  <si>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</si>
  <si>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</si>
  <si>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</si>
  <si>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</si>
  <si>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</si>
  <si>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</si>
  <si>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</si>
  <si>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</si>
  <si>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</si>
  <si>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</si>
  <si>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</si>
  <si>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</si>
  <si>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</si>
  <si>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</si>
  <si>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</si>
  <si>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</si>
  <si>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</si>
  <si>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</si>
  <si>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</si>
  <si>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</si>
  <si>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</si>
  <si>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</si>
  <si>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</si>
  <si>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</si>
  <si>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</si>
  <si>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</si>
  <si>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</si>
  <si>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</si>
  <si>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</si>
  <si>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</si>
  <si>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</si>
  <si>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</si>
  <si>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</si>
  <si>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</si>
  <si>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</si>
  <si>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</si>
  <si>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</si>
  <si>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</si>
  <si>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</si>
  <si>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</si>
  <si>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</si>
  <si>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</si>
  <si>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</si>
  <si>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</si>
  <si>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</si>
  <si>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</si>
  <si>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</si>
  <si>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</si>
  <si>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</si>
  <si>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</si>
  <si>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</si>
  <si>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</si>
  <si>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</si>
  <si>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</si>
  <si>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</si>
  <si>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</si>
  <si>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</si>
  <si>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</si>
  <si>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</si>
  <si>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</si>
  <si>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</si>
  <si>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</si>
  <si>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</si>
  <si>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</si>
  <si>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</si>
  <si>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</si>
  <si>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</si>
  <si>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</si>
  <si>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</si>
  <si>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</si>
  <si>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</si>
  <si>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</si>
  <si>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</si>
  <si>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</si>
  <si>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</si>
  <si>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</si>
  <si>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</si>
  <si>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</si>
  <si>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</si>
  <si>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</si>
  <si>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</si>
  <si>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</si>
  <si>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</si>
  <si>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</si>
  <si>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</si>
  <si>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</si>
  <si>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</si>
  <si>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</si>
  <si>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</si>
  <si>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</si>
  <si>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</si>
  <si>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</si>
  <si>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</si>
  <si>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</si>
  <si>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</si>
  <si>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</si>
  <si>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</si>
  <si>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</si>
  <si>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</si>
  <si>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</si>
  <si>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</si>
  <si>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</si>
  <si>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</si>
  <si>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</si>
  <si>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</si>
  <si>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</si>
  <si>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</si>
  <si>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</si>
  <si>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</si>
  <si>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</si>
  <si>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</si>
  <si>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</si>
  <si>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</si>
  <si>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</si>
  <si>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</si>
  <si>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</si>
  <si>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</si>
  <si>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</si>
  <si>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</si>
  <si>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</si>
  <si>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</si>
  <si>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</si>
  <si>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</si>
  <si>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</si>
  <si>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</si>
  <si>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</si>
  <si>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</si>
  <si>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</si>
  <si>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</si>
  <si>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</si>
  <si>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</si>
  <si>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</si>
  <si>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</si>
  <si>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</si>
  <si>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</si>
  <si>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</si>
  <si>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</si>
  <si>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</si>
  <si>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</si>
  <si>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</si>
  <si>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</si>
  <si>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</si>
  <si>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</si>
  <si>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</si>
  <si>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</si>
  <si>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</si>
  <si>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</si>
  <si>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</si>
  <si>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</si>
  <si>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</si>
  <si>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</si>
  <si>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</si>
  <si>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</si>
  <si>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</si>
  <si>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</si>
  <si>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</si>
  <si>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</si>
  <si>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</si>
  <si>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</si>
  <si>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</si>
  <si>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</si>
  <si>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</si>
  <si>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</si>
  <si>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</si>
  <si>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</si>
  <si>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</si>
  <si>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</si>
  <si>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</si>
  <si>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</si>
  <si>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</si>
  <si>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</si>
  <si>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</si>
  <si>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</si>
  <si>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</si>
  <si>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</si>
  <si>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</si>
  <si>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</si>
  <si>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</si>
  <si>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</si>
  <si>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</si>
  <si>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</si>
  <si>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</si>
  <si>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</si>
  <si>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</si>
  <si>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</si>
  <si>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</si>
  <si>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</si>
  <si>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</si>
  <si>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</si>
  <si>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</si>
  <si>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</si>
  <si>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</si>
  <si>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</si>
  <si>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</si>
  <si>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</si>
  <si>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</si>
  <si>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</si>
  <si>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</si>
  <si>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</si>
  <si>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</si>
  <si>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</si>
  <si>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</si>
  <si>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</si>
  <si>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</si>
  <si>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</si>
  <si>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</si>
  <si>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</si>
  <si>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</si>
  <si>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</si>
  <si>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</si>
  <si>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</si>
  <si>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</si>
  <si>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</si>
  <si>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</si>
  <si>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</si>
  <si>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</si>
  <si>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</si>
  <si>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</si>
  <si>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</si>
  <si>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</si>
  <si>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</si>
  <si>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</si>
  <si>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</si>
  <si>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</si>
  <si>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</si>
  <si>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</si>
  <si>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</si>
  <si>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</si>
  <si>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</si>
  <si>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</si>
  <si>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</si>
  <si>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</si>
  <si>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</si>
  <si>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</si>
  <si>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</si>
  <si>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</si>
  <si>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</si>
  <si>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</si>
  <si>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</si>
  <si>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</si>
  <si>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</si>
  <si>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</si>
  <si>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</si>
  <si>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</si>
  <si>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</si>
  <si>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</si>
  <si>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</si>
  <si>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</si>
  <si>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</si>
  <si>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</si>
  <si>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</si>
  <si>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</si>
  <si>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</si>
  <si>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</si>
  <si>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</si>
  <si>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</si>
  <si>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</si>
  <si>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</si>
  <si>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</si>
  <si>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</si>
  <si>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</si>
  <si>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</si>
  <si>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</si>
  <si>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</si>
  <si>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</si>
  <si>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</si>
  <si>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</si>
  <si>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</si>
  <si>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</si>
  <si>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</si>
  <si>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</si>
  <si>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</si>
  <si>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</si>
  <si>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</si>
  <si>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</si>
  <si>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</si>
  <si>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</si>
  <si>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</si>
  <si>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</si>
  <si>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</si>
  <si>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</si>
  <si>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</si>
  <si>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</si>
  <si>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</si>
  <si>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</si>
  <si>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</si>
  <si>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</si>
  <si>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</si>
  <si>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</si>
  <si>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</si>
  <si>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</si>
  <si>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</si>
  <si>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</si>
  <si>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</si>
  <si>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</si>
  <si>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</si>
  <si>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</si>
  <si>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</si>
  <si>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</si>
  <si>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</si>
  <si>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</si>
  <si>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</si>
  <si>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</si>
  <si>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</si>
  <si>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</si>
  <si>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</si>
  <si>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</si>
  <si>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</si>
  <si>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</si>
  <si>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</si>
  <si>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</si>
  <si>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</si>
  <si>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</si>
  <si>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</si>
  <si>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</si>
  <si>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</si>
  <si>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</si>
  <si>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</si>
  <si>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</si>
  <si>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</si>
  <si>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</si>
  <si>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</si>
  <si>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</si>
  <si>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</si>
  <si>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</si>
  <si>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</si>
  <si>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</si>
  <si>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</si>
  <si>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</si>
  <si>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</si>
  <si>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</si>
  <si>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</si>
  <si>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</si>
  <si>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</si>
  <si>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</si>
  <si>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</si>
  <si>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</si>
  <si>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</si>
  <si>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</si>
  <si>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</si>
  <si>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</si>
  <si>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</si>
  <si>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</si>
  <si>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</si>
  <si>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</si>
  <si>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</si>
  <si>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</si>
  <si>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</si>
  <si>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</si>
  <si>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</si>
  <si>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</si>
  <si>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</si>
  <si>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</si>
  <si>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</si>
  <si>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</si>
  <si>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</si>
  <si>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</si>
  <si>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</si>
  <si>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</si>
  <si>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</si>
  <si>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</si>
  <si>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</si>
  <si>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</si>
  <si>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</si>
  <si>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</si>
  <si>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</si>
  <si>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</si>
  <si>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</si>
  <si>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</si>
  <si>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</si>
  <si>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</si>
  <si>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</si>
  <si>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</si>
  <si>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</si>
  <si>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</si>
  <si>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</si>
  <si>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</si>
  <si>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</si>
  <si>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</si>
  <si>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</si>
  <si>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</si>
  <si>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</si>
  <si>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</si>
  <si>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</si>
  <si>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</si>
  <si>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</si>
  <si>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</si>
  <si>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</si>
  <si>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</si>
  <si>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</si>
  <si>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</si>
  <si>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</si>
  <si>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</si>
  <si>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</si>
  <si>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</si>
  <si>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</si>
  <si>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</si>
  <si>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</si>
  <si>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</si>
  <si>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</si>
  <si>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</si>
  <si>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</si>
  <si>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</si>
  <si>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</si>
  <si>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</si>
  <si>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</si>
  <si>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</si>
  <si>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</si>
  <si>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</si>
  <si>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</si>
  <si>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</si>
  <si>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</si>
  <si>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</si>
  <si>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</si>
  <si>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</si>
  <si>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</si>
  <si>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</si>
  <si>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</si>
  <si>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</si>
  <si>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</si>
  <si>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</si>
  <si>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</si>
  <si>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</si>
  <si>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</si>
  <si>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</si>
  <si>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</si>
  <si>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</si>
  <si>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</si>
  <si>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</si>
  <si>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</si>
  <si>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</si>
  <si>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</si>
  <si>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</si>
  <si>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</si>
  <si>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</si>
  <si>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</si>
  <si>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</si>
  <si>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</si>
  <si>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</si>
  <si>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</si>
  <si>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</si>
  <si>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</si>
  <si>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</si>
  <si>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</si>
  <si>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</si>
  <si>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</si>
  <si>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</si>
  <si>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</si>
  <si>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</si>
  <si>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</si>
  <si>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</si>
  <si>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</si>
  <si>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</si>
  <si>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</si>
  <si>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</si>
  <si>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</si>
  <si>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</si>
  <si>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</si>
  <si>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</si>
  <si>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</si>
  <si>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</si>
  <si>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</si>
  <si>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</si>
  <si>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</si>
  <si>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</si>
  <si>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</si>
  <si>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</si>
  <si>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</si>
  <si>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</si>
  <si>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</si>
  <si>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</si>
  <si>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</si>
  <si>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</si>
  <si>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</si>
  <si>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</si>
  <si>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</si>
  <si>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</si>
  <si>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</si>
  <si>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</si>
  <si>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</si>
  <si>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</si>
  <si>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</si>
  <si>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</si>
  <si>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</si>
  <si>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</si>
  <si>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</si>
  <si>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</si>
  <si>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</si>
  <si>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</si>
  <si>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</si>
  <si>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</si>
  <si>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</si>
  <si>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</si>
  <si>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</si>
  <si>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</si>
  <si>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</si>
  <si>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</si>
  <si>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</si>
  <si>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</si>
  <si>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</si>
  <si>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</si>
  <si>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</si>
  <si>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</si>
  <si>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</si>
  <si>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</si>
  <si>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</si>
  <si>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</si>
  <si>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</si>
  <si>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</si>
  <si>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</si>
  <si>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</si>
  <si>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</si>
  <si>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</si>
  <si>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</si>
  <si>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</si>
  <si>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</si>
  <si>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</si>
  <si>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</si>
  <si>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</si>
  <si>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</si>
  <si>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</si>
  <si>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</si>
  <si>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</si>
  <si>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</si>
  <si>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</si>
  <si>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</si>
  <si>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</si>
  <si>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</si>
  <si>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</si>
  <si>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</si>
  <si>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</si>
  <si>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</si>
  <si>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</si>
  <si>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</si>
  <si>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</si>
  <si>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</si>
  <si>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</si>
  <si>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</si>
  <si>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</si>
  <si>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</si>
  <si>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</si>
  <si>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</si>
  <si>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</si>
  <si>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</si>
  <si>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</si>
  <si>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</si>
  <si>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</si>
  <si>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</si>
  <si>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</si>
  <si>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</si>
  <si>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</si>
  <si>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</si>
  <si>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</si>
  <si>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</si>
  <si>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</si>
  <si>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</si>
  <si>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</si>
  <si>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</si>
  <si>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</si>
  <si>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</si>
  <si>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</si>
  <si>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</si>
  <si>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</si>
  <si>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</si>
  <si>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</si>
  <si>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</si>
  <si>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</si>
  <si>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</si>
  <si>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</si>
  <si>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</si>
  <si>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</si>
  <si>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</si>
  <si>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</si>
  <si>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</si>
  <si>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</si>
  <si>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</si>
  <si>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</si>
  <si>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</si>
  <si>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</si>
  <si>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</si>
  <si>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</si>
  <si>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</si>
  <si>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</si>
  <si>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</si>
  <si>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</si>
  <si>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</si>
  <si>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</si>
  <si>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</si>
  <si>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</si>
  <si>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</si>
  <si>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</si>
  <si>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</si>
  <si>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</si>
  <si>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</si>
  <si>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</si>
  <si>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</si>
  <si>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</si>
  <si>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</si>
  <si>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</si>
  <si>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</si>
  <si>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</si>
  <si>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</si>
  <si>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</si>
  <si>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</si>
  <si>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</si>
  <si>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</si>
  <si>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</si>
  <si>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</si>
  <si>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</si>
  <si>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</si>
  <si>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</si>
  <si>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</si>
  <si>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</si>
  <si>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</si>
  <si>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</si>
  <si>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</si>
  <si>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</si>
  <si>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</si>
  <si>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</si>
  <si>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</si>
  <si>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</si>
  <si>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</si>
  <si>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</si>
  <si>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</si>
  <si>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</si>
  <si>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</si>
  <si>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</si>
  <si>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</si>
  <si>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</si>
  <si>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</si>
  <si>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</si>
  <si>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</si>
  <si>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</si>
  <si>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</si>
  <si>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</si>
  <si>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</si>
  <si>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</si>
  <si>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</si>
  <si>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</si>
  <si>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</si>
  <si>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</si>
  <si>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</si>
  <si>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</si>
  <si>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</si>
  <si>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</si>
  <si>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</si>
  <si>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</si>
  <si>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</si>
  <si>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</si>
  <si>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</si>
  <si>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</si>
  <si>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</si>
  <si>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</si>
  <si>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</si>
  <si>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</si>
  <si>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</si>
  <si>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</si>
  <si>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</si>
  <si>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</si>
  <si>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</si>
  <si>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</si>
  <si>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</si>
  <si>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</si>
  <si>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</si>
  <si>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</si>
  <si>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</si>
  <si>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</si>
  <si>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</si>
  <si>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</si>
  <si>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</si>
  <si>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</si>
  <si>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</si>
  <si>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</si>
  <si>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</si>
  <si>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</si>
  <si>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</si>
  <si>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</si>
  <si>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</si>
  <si>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</si>
  <si>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</si>
  <si>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</si>
  <si>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</si>
  <si>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</si>
  <si>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</si>
  <si>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</si>
  <si>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</si>
  <si>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</si>
  <si>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</si>
  <si>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</si>
  <si>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</si>
  <si>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</si>
  <si>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</si>
  <si>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</si>
  <si>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</si>
  <si>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</si>
  <si>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</si>
  <si>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</si>
  <si>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</si>
  <si>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</si>
  <si>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</si>
  <si>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</si>
  <si>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</si>
  <si>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</si>
  <si>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</si>
  <si>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</si>
  <si>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</si>
  <si>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</si>
  <si>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</si>
  <si>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</si>
  <si>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</si>
  <si>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</si>
  <si>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</si>
  <si>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</si>
  <si>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</si>
  <si>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</si>
  <si>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</si>
  <si>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</si>
  <si>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</si>
  <si>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</si>
  <si>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</si>
  <si>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</si>
  <si>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</si>
  <si>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</si>
  <si>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</si>
  <si>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</si>
  <si>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</si>
  <si>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</si>
  <si>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</si>
  <si>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</si>
  <si>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</si>
  <si>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</si>
  <si>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</si>
  <si>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</si>
  <si>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</si>
  <si>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</si>
  <si>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</si>
  <si>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</si>
  <si>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</si>
  <si>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</si>
  <si>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</si>
  <si>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</si>
  <si>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</si>
  <si>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</si>
  <si>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</si>
  <si>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</si>
  <si>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</si>
  <si>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</si>
  <si>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</si>
  <si>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</si>
  <si>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</si>
  <si>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</si>
  <si>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</si>
  <si>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</si>
  <si>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</si>
  <si>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</si>
  <si>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</si>
  <si>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</si>
  <si>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</si>
  <si>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</si>
  <si>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</si>
  <si>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</si>
  <si>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</si>
  <si>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</si>
  <si>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</si>
  <si>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</si>
  <si>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</si>
  <si>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</si>
  <si>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</si>
  <si>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</si>
  <si>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</si>
  <si>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</si>
  <si>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</si>
  <si>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</si>
  <si>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</si>
  <si>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</si>
  <si>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</si>
  <si>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</si>
  <si>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</si>
  <si>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</si>
  <si>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</si>
  <si>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</si>
  <si>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</si>
  <si>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</si>
  <si>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</si>
  <si>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</si>
  <si>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</si>
  <si>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</si>
  <si>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</si>
  <si>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</si>
  <si>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</si>
  <si>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</si>
  <si>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</si>
  <si>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</si>
  <si>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</si>
  <si>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</si>
  <si>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</si>
  <si>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</si>
  <si>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</si>
  <si>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</si>
  <si>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</si>
  <si>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</si>
  <si>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</si>
  <si>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</si>
  <si>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</si>
  <si>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</si>
  <si>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</si>
  <si>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</si>
  <si>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</si>
  <si>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</si>
  <si>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</si>
  <si>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</si>
  <si>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</si>
  <si>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</si>
  <si>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</si>
  <si>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</si>
  <si>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</si>
  <si>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</si>
  <si>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</si>
  <si>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</si>
  <si>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</si>
  <si>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</si>
  <si>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</si>
  <si>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</si>
  <si>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</si>
  <si>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</si>
  <si>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</si>
  <si>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</si>
  <si>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</si>
  <si>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</si>
  <si>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</si>
  <si>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</si>
  <si>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</si>
  <si>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</si>
  <si>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</si>
  <si>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</si>
  <si>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</si>
  <si>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</si>
  <si>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</si>
  <si>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</si>
  <si>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</si>
  <si>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</si>
  <si>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</si>
  <si>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</si>
  <si>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</si>
  <si>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</si>
  <si>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</si>
  <si>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</si>
  <si>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</si>
  <si>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</si>
  <si>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</si>
  <si>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</si>
  <si>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</si>
  <si>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</si>
  <si>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</si>
  <si>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</si>
  <si>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</si>
  <si>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</si>
  <si>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</si>
  <si>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</si>
  <si>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</si>
  <si>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</si>
  <si>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</si>
  <si>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</si>
  <si>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</si>
  <si>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</si>
  <si>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</si>
  <si>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</si>
  <si>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</si>
  <si>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</si>
  <si>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</si>
  <si>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</si>
  <si>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</si>
  <si>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</si>
  <si>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</si>
  <si>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</si>
  <si>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</si>
  <si>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</si>
  <si>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</si>
  <si>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</si>
  <si>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</si>
  <si>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</si>
  <si>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</si>
  <si>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</si>
  <si>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</si>
  <si>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</si>
  <si>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</si>
  <si>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</si>
  <si>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</si>
  <si>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</si>
  <si>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</si>
  <si>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</si>
  <si>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</si>
  <si>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</si>
  <si>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</si>
  <si>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</si>
  <si>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</si>
  <si>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</si>
  <si>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</si>
  <si>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</si>
  <si>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</si>
  <si>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</si>
  <si>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</si>
  <si>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</si>
  <si>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</si>
  <si>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</si>
  <si>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</si>
  <si>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</si>
  <si>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</si>
  <si>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</si>
  <si>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</si>
  <si>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</si>
  <si>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</si>
  <si>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</si>
  <si>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</si>
  <si>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</si>
  <si>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</si>
  <si>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</si>
  <si>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</si>
  <si>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</si>
  <si>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</si>
  <si>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</si>
  <si>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</si>
  <si>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</si>
  <si>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</si>
  <si>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</si>
  <si>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</si>
  <si>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</si>
  <si>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</si>
  <si>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</si>
  <si>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</si>
  <si>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</si>
  <si>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</si>
  <si>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</si>
  <si>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</si>
  <si>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</si>
  <si>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</si>
  <si>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</si>
  <si>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</si>
  <si>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</si>
  <si>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</si>
  <si>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</si>
  <si>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</si>
  <si>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</si>
  <si>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</si>
  <si>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</si>
  <si>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</si>
  <si>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</si>
  <si>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</si>
  <si>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</si>
  <si>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</si>
  <si>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</si>
  <si>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</si>
  <si>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</si>
  <si>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</si>
  <si>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</si>
  <si>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</si>
  <si>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</si>
  <si>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</si>
  <si>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</si>
  <si>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</si>
  <si>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</si>
  <si>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</si>
  <si>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</si>
  <si>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</si>
  <si>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</si>
  <si>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</si>
  <si>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</si>
  <si>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</si>
  <si>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</si>
  <si>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</si>
  <si>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</si>
  <si>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</si>
  <si>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</si>
  <si>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</si>
  <si>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</si>
  <si>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</si>
  <si>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</si>
  <si>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</si>
  <si>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</si>
  <si>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</si>
  <si>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</si>
  <si>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</si>
  <si>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</si>
  <si>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</si>
  <si>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</si>
  <si>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</si>
  <si>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</si>
  <si>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</si>
  <si>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</si>
  <si>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</si>
  <si>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</si>
  <si>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</si>
  <si>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</si>
  <si>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</si>
  <si>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</si>
  <si>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</si>
  <si>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</si>
  <si>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</si>
  <si>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</si>
  <si>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</si>
  <si>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</si>
  <si>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</si>
  <si>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</si>
  <si>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</si>
  <si>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</si>
  <si>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</si>
  <si>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</si>
  <si>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</si>
  <si>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</si>
  <si>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</si>
  <si>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</si>
  <si>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</si>
  <si>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</si>
  <si>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</si>
  <si>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</si>
  <si>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</si>
  <si>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</si>
  <si>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</si>
  <si>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</si>
  <si>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</si>
  <si>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</si>
  <si>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</si>
  <si>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</si>
  <si>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</si>
  <si>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</si>
  <si>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</si>
  <si>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</si>
  <si>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</si>
  <si>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</si>
  <si>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</si>
  <si>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</si>
  <si>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</si>
  <si>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</si>
  <si>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</si>
  <si>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</si>
  <si>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</si>
  <si>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</si>
  <si>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</si>
  <si>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</si>
  <si>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</si>
  <si>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</si>
  <si>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</si>
  <si>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</si>
  <si>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</si>
  <si>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</si>
  <si>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</si>
  <si>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</si>
  <si>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</si>
  <si>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</si>
  <si>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</si>
  <si>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</si>
  <si>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</si>
  <si>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</si>
  <si>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</si>
  <si>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</si>
  <si>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</si>
  <si>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</si>
  <si>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</si>
  <si>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</si>
  <si>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</si>
  <si>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</si>
  <si>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</si>
  <si>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</si>
  <si>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</si>
  <si>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</si>
  <si>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</si>
  <si>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</si>
  <si>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</si>
  <si>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</si>
  <si>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</si>
  <si>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</si>
  <si>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</si>
  <si>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</si>
  <si>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</si>
  <si>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</si>
  <si>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</si>
  <si>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</si>
  <si>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</si>
  <si>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</si>
  <si>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</si>
  <si>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</si>
  <si>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</si>
  <si>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</si>
  <si>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</si>
  <si>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</si>
  <si>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</si>
  <si>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</si>
  <si>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</si>
  <si>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</si>
  <si>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</si>
  <si>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</si>
  <si>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</si>
  <si>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</si>
  <si>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</si>
  <si>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</si>
  <si>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</si>
  <si>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</si>
  <si>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</si>
  <si>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</si>
  <si>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</si>
  <si>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</si>
  <si>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</si>
  <si>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</si>
  <si>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</si>
  <si>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</si>
  <si>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</si>
  <si>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</si>
  <si>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</si>
  <si>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</si>
  <si>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</si>
  <si>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</si>
  <si>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</si>
  <si>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</si>
  <si>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</si>
  <si>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</si>
  <si>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</si>
  <si>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</si>
  <si>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</si>
  <si>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</si>
  <si>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</si>
  <si>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</si>
  <si>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</si>
  <si>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</si>
  <si>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</si>
  <si>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</si>
  <si>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</si>
  <si>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</si>
  <si>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</si>
  <si>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</si>
  <si>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</si>
  <si>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</si>
  <si>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</si>
  <si>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</si>
  <si>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</si>
  <si>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</si>
  <si>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</si>
  <si>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</si>
  <si>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</si>
  <si>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</si>
  <si>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</si>
  <si>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</si>
  <si>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</si>
  <si>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</si>
  <si>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</si>
  <si>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</si>
  <si>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</si>
  <si>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</si>
  <si>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</si>
  <si>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</si>
  <si>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</si>
  <si>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</si>
  <si>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</si>
  <si>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</si>
  <si>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</si>
  <si>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</si>
  <si>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</si>
  <si>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</si>
  <si>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</si>
  <si>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</si>
  <si>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</si>
  <si>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</si>
  <si>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</si>
  <si>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</si>
  <si>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</si>
  <si>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</si>
  <si>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</si>
  <si>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</si>
  <si>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</si>
  <si>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</si>
  <si>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</si>
  <si>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</si>
  <si>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</si>
  <si>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</si>
  <si>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</si>
  <si>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</si>
  <si>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</si>
  <si>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</si>
  <si>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</si>
  <si>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</si>
  <si>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</si>
  <si>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</si>
  <si>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</si>
  <si>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</si>
  <si>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</si>
  <si>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</si>
  <si>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</si>
  <si>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</si>
  <si>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</si>
  <si>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</si>
  <si>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</si>
  <si>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</si>
  <si>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</si>
  <si>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</si>
  <si>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</si>
  <si>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</si>
  <si>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</si>
  <si>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</si>
  <si>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</si>
  <si>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</si>
  <si>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</si>
  <si>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</si>
  <si>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</si>
  <si>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</si>
  <si>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</si>
  <si>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</si>
  <si>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</si>
  <si>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</si>
  <si>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</si>
  <si>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</si>
  <si>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</si>
  <si>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</si>
  <si>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</si>
  <si>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</si>
  <si>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</si>
  <si>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</si>
  <si>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</si>
  <si>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</si>
  <si>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</si>
  <si>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</si>
  <si>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</si>
  <si>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</si>
  <si>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</si>
  <si>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</si>
  <si>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</si>
  <si>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</si>
  <si>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</si>
  <si>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</si>
  <si>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</si>
  <si>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</si>
  <si>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</si>
  <si>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</si>
  <si>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</si>
  <si>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</si>
  <si>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</si>
  <si>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</si>
  <si>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</si>
  <si>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</si>
  <si>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</si>
  <si>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</si>
  <si>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</si>
  <si>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</si>
  <si>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</si>
  <si>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</si>
  <si>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</si>
  <si>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</si>
  <si>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</si>
  <si>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</si>
  <si>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</si>
  <si>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</si>
  <si>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</si>
  <si>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</si>
  <si>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</si>
  <si>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</si>
  <si>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</si>
  <si>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</si>
  <si>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</si>
  <si>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</si>
  <si>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</si>
  <si>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</si>
  <si>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</si>
  <si>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</si>
  <si>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</si>
  <si>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</si>
  <si>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</si>
  <si>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</si>
  <si>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</si>
  <si>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</si>
  <si>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</si>
  <si>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</si>
  <si>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</si>
  <si>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</si>
  <si>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</si>
  <si>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</si>
  <si>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</si>
  <si>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</si>
  <si>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</si>
  <si>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</si>
  <si>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</si>
  <si>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</si>
  <si>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</si>
  <si>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</si>
  <si>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</si>
  <si>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</si>
  <si>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</si>
  <si>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</si>
  <si>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</si>
  <si>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</si>
  <si>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</si>
  <si>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</si>
  <si>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</si>
  <si>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</si>
  <si>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</si>
  <si>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</si>
  <si>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</si>
  <si>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</si>
  <si>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</si>
  <si>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</si>
  <si>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</si>
  <si>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</si>
  <si>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</si>
  <si>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</si>
  <si>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</si>
  <si>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</si>
  <si>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</si>
  <si>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</si>
  <si>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</si>
  <si>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</si>
  <si>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</si>
  <si>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</si>
  <si>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</si>
  <si>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</si>
  <si>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</si>
  <si>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</si>
  <si>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</si>
  <si>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</si>
  <si>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</si>
  <si>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</si>
  <si>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</si>
  <si>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</si>
  <si>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</si>
  <si>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</si>
  <si>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</si>
  <si>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</si>
  <si>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</si>
  <si>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</si>
  <si>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</si>
  <si>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</si>
  <si>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</si>
  <si>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</si>
  <si>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</si>
  <si>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</si>
  <si>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</si>
  <si>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</si>
  <si>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</si>
  <si>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</si>
  <si>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</si>
  <si>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</si>
  <si>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</si>
  <si>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</si>
  <si>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</si>
  <si>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</si>
  <si>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</si>
  <si>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</si>
  <si>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</si>
  <si>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</si>
  <si>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</si>
  <si>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</si>
  <si>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</si>
  <si>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</si>
  <si>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</si>
  <si>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</si>
  <si>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</si>
  <si>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</si>
  <si>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</si>
  <si>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</si>
  <si>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</si>
  <si>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</si>
  <si>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</si>
  <si>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</si>
  <si>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</si>
  <si>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</si>
  <si>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</si>
  <si>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</si>
  <si>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</si>
  <si>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</si>
  <si>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</si>
  <si>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</si>
  <si>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</si>
  <si>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</si>
  <si>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</si>
  <si>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</si>
  <si>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</si>
  <si>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</si>
  <si>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</si>
  <si>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</si>
  <si>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</si>
  <si>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</si>
  <si>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</si>
  <si>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</si>
  <si>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</si>
  <si>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</si>
  <si>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</si>
  <si>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</si>
  <si>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</si>
  <si>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</si>
  <si>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</si>
  <si>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</si>
  <si>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</si>
  <si>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</si>
  <si>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</si>
  <si>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</si>
  <si>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</si>
  <si>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</si>
  <si>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</si>
  <si>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</si>
  <si>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</si>
  <si>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</si>
  <si>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</si>
  <si>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</si>
  <si>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</si>
  <si>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</si>
  <si>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</si>
  <si>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</si>
  <si>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</si>
  <si>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</si>
  <si>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</si>
  <si>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</si>
  <si>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</si>
  <si>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</si>
  <si>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</si>
  <si>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</si>
  <si>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</si>
  <si>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</si>
  <si>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</si>
  <si>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</si>
  <si>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</si>
  <si>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</si>
  <si>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</si>
  <si>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</si>
  <si>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</si>
  <si>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</si>
  <si>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</si>
  <si>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</si>
  <si>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</si>
  <si>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</si>
  <si>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</si>
  <si>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</si>
  <si>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</si>
  <si>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</si>
  <si>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</si>
  <si>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</si>
  <si>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</si>
  <si>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</si>
  <si>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</si>
  <si>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</si>
  <si>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</si>
  <si>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</si>
  <si>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</si>
  <si>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</si>
  <si>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</si>
  <si>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</si>
  <si>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</si>
  <si>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</si>
  <si>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</si>
  <si>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</si>
  <si>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</si>
  <si>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</si>
  <si>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</si>
  <si>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</si>
  <si>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</si>
  <si>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</si>
  <si>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</si>
  <si>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</si>
  <si>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</si>
  <si>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</si>
  <si>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</si>
  <si>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</si>
  <si>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</si>
  <si>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</si>
  <si>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</si>
  <si>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</si>
  <si>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</si>
  <si>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</si>
  <si>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</si>
  <si>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</si>
  <si>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</si>
  <si>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</si>
  <si>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</si>
  <si>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</si>
  <si>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</si>
  <si>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</si>
  <si>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</si>
  <si>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</si>
  <si>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</si>
  <si>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</si>
  <si>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</si>
  <si>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</si>
  <si>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</si>
  <si>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</si>
  <si>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</si>
  <si>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</si>
  <si>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</si>
  <si>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</si>
  <si>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</si>
  <si>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</si>
  <si>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</si>
  <si>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</si>
  <si>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</si>
  <si>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</si>
  <si>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</si>
  <si>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</si>
  <si>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</si>
  <si>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</si>
  <si>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</si>
  <si>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</si>
  <si>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</si>
  <si>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</si>
  <si>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</si>
  <si>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</si>
  <si>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</si>
  <si>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</si>
  <si>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</si>
  <si>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</si>
  <si>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</si>
  <si>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</si>
  <si>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</si>
  <si>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</si>
  <si>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</si>
  <si>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</si>
  <si>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</si>
  <si>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</si>
  <si>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</si>
  <si>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</si>
  <si>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</si>
  <si>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</si>
  <si>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</si>
  <si>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</si>
  <si>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</si>
  <si>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</si>
  <si>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</si>
  <si>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</si>
  <si>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</si>
  <si>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</si>
  <si>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</si>
  <si>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</si>
  <si>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</si>
  <si>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</si>
  <si>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</si>
  <si>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</si>
  <si>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</si>
  <si>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</si>
  <si>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</si>
  <si>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</si>
  <si>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</si>
  <si>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</si>
  <si>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</si>
  <si>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</si>
  <si>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</si>
  <si>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</si>
  <si>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</si>
  <si>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</si>
  <si>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</si>
  <si>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</si>
  <si>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</si>
  <si>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</si>
  <si>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</si>
  <si>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</si>
  <si>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</si>
  <si>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</si>
  <si>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</si>
  <si>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</si>
  <si>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</si>
  <si>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</si>
  <si>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</si>
  <si>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</si>
  <si>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</si>
  <si>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</si>
  <si>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</si>
  <si>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</si>
  <si>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</si>
  <si>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</si>
  <si>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</si>
  <si>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</si>
  <si>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</si>
  <si>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</si>
  <si>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</si>
  <si>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</si>
  <si>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</si>
  <si>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</si>
  <si>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</si>
  <si>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</si>
  <si>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</si>
  <si>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</si>
  <si>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</si>
  <si>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</si>
  <si>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</si>
  <si>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</si>
  <si>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</si>
  <si>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</si>
  <si>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</si>
  <si>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</si>
  <si>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</si>
  <si>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</si>
  <si>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</si>
  <si>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</si>
  <si>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</si>
  <si>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</si>
  <si>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</si>
  <si>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</si>
  <si>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</si>
  <si>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</si>
  <si>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</si>
  <si>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</si>
  <si>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</si>
  <si>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</si>
  <si>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</si>
  <si>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</si>
  <si>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</si>
  <si>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</si>
  <si>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</si>
  <si>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</si>
  <si>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</si>
  <si>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</si>
  <si>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</si>
  <si>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</si>
  <si>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</si>
  <si>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</si>
  <si>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</si>
  <si>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</si>
  <si>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</si>
  <si>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</si>
  <si>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</si>
  <si>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</si>
  <si>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</si>
  <si>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</si>
  <si>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</si>
  <si>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</si>
  <si>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</si>
  <si>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</si>
  <si>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</si>
  <si>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</si>
  <si>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</si>
  <si>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</si>
  <si>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</si>
  <si>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</si>
  <si>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</si>
  <si>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</si>
  <si>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</si>
  <si>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</si>
  <si>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</si>
  <si>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</si>
  <si>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</si>
  <si>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</si>
  <si>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</si>
  <si>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</si>
  <si>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</si>
  <si>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</si>
  <si>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</si>
  <si>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</si>
  <si>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</si>
  <si>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</si>
  <si>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</si>
  <si>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</si>
  <si>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</si>
  <si>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</si>
  <si>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</si>
  <si>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</si>
  <si>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</si>
  <si>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</si>
  <si>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</si>
  <si>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</si>
  <si>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</si>
  <si>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</si>
  <si>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</si>
  <si>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</si>
  <si>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</si>
  <si>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</si>
  <si>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</si>
  <si>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</si>
  <si>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</si>
  <si>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</si>
  <si>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</si>
  <si>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</si>
  <si>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</si>
  <si>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</si>
  <si>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</si>
  <si>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</si>
  <si>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</si>
  <si>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</si>
  <si>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</si>
  <si>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</si>
  <si>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</si>
  <si>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</si>
  <si>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</si>
  <si>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</si>
  <si>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</si>
  <si>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</si>
  <si>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</si>
  <si>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</si>
  <si>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</si>
  <si>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</si>
  <si>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</si>
  <si>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</si>
  <si>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</si>
  <si>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</si>
  <si>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</si>
  <si>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</si>
  <si>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</si>
  <si>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</si>
  <si>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</si>
  <si>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</si>
  <si>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</si>
  <si>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</si>
  <si>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</si>
  <si>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</si>
  <si>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</si>
  <si>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</si>
  <si>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</si>
  <si>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</si>
  <si>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</si>
  <si>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</si>
  <si>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</si>
  <si>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</si>
  <si>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</si>
  <si>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</si>
  <si>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</si>
  <si>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</si>
  <si>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</si>
  <si>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</si>
  <si>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</si>
  <si>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</si>
  <si>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</si>
  <si>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</si>
  <si>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</si>
  <si>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</si>
  <si>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</si>
  <si>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</si>
  <si>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</si>
  <si>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</si>
  <si>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</si>
  <si>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</si>
  <si>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</si>
  <si>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</si>
  <si>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</si>
  <si>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</si>
  <si>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</si>
  <si>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</si>
  <si>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</si>
  <si>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</si>
  <si>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</si>
  <si>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</si>
  <si>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</si>
  <si>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</si>
  <si>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</si>
  <si>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</si>
  <si>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</si>
  <si>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</si>
  <si>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</si>
  <si>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</si>
  <si>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</si>
  <si>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</si>
  <si>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</si>
  <si>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</si>
  <si>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</si>
  <si>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</si>
  <si>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</si>
  <si>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</si>
  <si>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</si>
  <si>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</si>
  <si>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</si>
  <si>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</si>
  <si>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</si>
  <si>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</si>
  <si>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</si>
  <si>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</si>
  <si>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</si>
  <si>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</si>
  <si>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</si>
  <si>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</si>
  <si>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</si>
  <si>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</si>
  <si>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</si>
  <si>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</si>
  <si>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</si>
  <si>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</si>
  <si>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</si>
  <si>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</si>
  <si>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</si>
  <si>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</si>
  <si>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</si>
  <si>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</si>
  <si>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</si>
  <si>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</si>
  <si>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</si>
  <si>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</si>
  <si>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</si>
  <si>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</si>
  <si>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</si>
  <si>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</si>
  <si>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</si>
  <si>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</si>
  <si>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</si>
  <si>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</si>
  <si>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</si>
  <si>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</si>
  <si>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</si>
  <si>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</si>
  <si>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</si>
  <si>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</si>
  <si>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</si>
  <si>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</si>
  <si>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</si>
  <si>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</si>
  <si>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</si>
  <si>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</si>
  <si>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</si>
  <si>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</si>
  <si>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</si>
  <si>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</si>
  <si>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</si>
  <si>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</si>
  <si>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</si>
  <si>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</si>
  <si>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</si>
  <si>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</si>
  <si>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</si>
  <si>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</si>
  <si>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</si>
  <si>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</si>
  <si>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</si>
  <si>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</si>
  <si>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</si>
  <si>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</si>
  <si>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</si>
  <si>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</si>
  <si>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</si>
  <si>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</si>
  <si>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</si>
  <si>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</si>
  <si>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</si>
  <si>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</si>
  <si>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</si>
  <si>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</si>
  <si>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</si>
  <si>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</si>
  <si>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</si>
  <si>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</si>
  <si>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</si>
  <si>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</si>
  <si>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</si>
  <si>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</si>
  <si>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</si>
  <si>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</si>
  <si>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</si>
  <si>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</si>
  <si>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</si>
  <si>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</si>
  <si>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</si>
  <si>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</si>
  <si>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</si>
  <si>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</si>
  <si>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</si>
  <si>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</si>
  <si>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</si>
  <si>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</si>
  <si>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</si>
  <si>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</si>
  <si>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</si>
  <si>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</si>
  <si>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</si>
  <si>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</si>
  <si>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</si>
  <si>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</si>
  <si>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</si>
  <si>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</si>
  <si>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</si>
  <si>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</si>
  <si>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</si>
  <si>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</si>
  <si>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</si>
  <si>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</si>
  <si>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</si>
  <si>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</si>
  <si>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</si>
  <si>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</si>
  <si>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</si>
  <si>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</si>
  <si>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</si>
  <si>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</si>
  <si>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</si>
  <si>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</si>
  <si>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</si>
  <si>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</si>
  <si>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</si>
  <si>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</si>
  <si>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</si>
  <si>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</si>
  <si>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</si>
  <si>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</si>
  <si>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</si>
  <si>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</si>
  <si>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</si>
  <si>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</si>
  <si>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</si>
  <si>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</si>
  <si>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</si>
  <si>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</si>
  <si>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</si>
  <si>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</si>
  <si>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</si>
  <si>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</si>
  <si>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</si>
  <si>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</si>
  <si>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</si>
  <si>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</si>
  <si>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</si>
  <si>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</si>
  <si>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</si>
  <si>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</si>
  <si>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</si>
  <si>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</si>
  <si>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</si>
  <si>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</si>
  <si>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</si>
  <si>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</si>
  <si>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</si>
  <si>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</si>
  <si>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</si>
  <si>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</si>
  <si>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</si>
  <si>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</si>
  <si>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</si>
  <si>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</si>
  <si>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</si>
  <si>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</si>
  <si>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</si>
  <si>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</si>
  <si>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</si>
  <si>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</si>
  <si>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</si>
  <si>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</si>
  <si>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</si>
  <si>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</si>
  <si>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</si>
  <si>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</si>
  <si>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</si>
  <si>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</si>
  <si>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</si>
  <si>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</si>
  <si>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</si>
  <si>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</si>
  <si>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</si>
  <si>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</si>
  <si>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</si>
  <si>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</si>
  <si>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</si>
  <si>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</si>
  <si>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</si>
  <si>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</si>
  <si>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</si>
  <si>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</si>
  <si>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</si>
  <si>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</si>
  <si>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</si>
  <si>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</si>
  <si>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</si>
  <si>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</si>
  <si>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</si>
  <si>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</si>
  <si>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</si>
  <si>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</si>
  <si>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</si>
  <si>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</si>
  <si>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</si>
  <si>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</si>
  <si>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</si>
  <si>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</si>
  <si>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</si>
  <si>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</si>
  <si>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</si>
  <si>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</si>
  <si>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</si>
  <si>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</si>
  <si>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</si>
  <si>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</si>
  <si>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</si>
  <si>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</si>
  <si>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</si>
  <si>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</si>
  <si>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</si>
  <si>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</si>
  <si>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</si>
  <si>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</si>
  <si>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</si>
  <si>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</si>
  <si>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</si>
  <si>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</si>
  <si>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</si>
  <si>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</si>
  <si>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</si>
  <si>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</si>
  <si>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</si>
  <si>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</si>
  <si>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</si>
  <si>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</si>
  <si>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</si>
  <si>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</si>
  <si>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</si>
  <si>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</si>
  <si>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</si>
  <si>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</si>
  <si>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</si>
  <si>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</si>
  <si>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</si>
  <si>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</si>
  <si>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</si>
  <si>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</si>
  <si>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</si>
  <si>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</si>
  <si>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</si>
  <si>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</si>
  <si>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</si>
  <si>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</si>
  <si>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</si>
  <si>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</si>
  <si>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</si>
  <si>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</si>
  <si>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</si>
  <si>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</si>
  <si>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</si>
  <si>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</si>
  <si>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</si>
  <si>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</si>
  <si>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</si>
  <si>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</si>
  <si>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</si>
  <si>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</si>
  <si>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</si>
  <si>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</si>
  <si>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</si>
  <si>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</si>
  <si>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</si>
  <si>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</si>
  <si>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</si>
  <si>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</si>
  <si>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</si>
  <si>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</si>
  <si>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</si>
  <si>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</si>
  <si>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</si>
  <si>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</si>
  <si>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</si>
  <si>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</si>
  <si>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</si>
  <si>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</si>
  <si>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</si>
  <si>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</si>
  <si>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</si>
  <si>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</si>
  <si>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</si>
  <si>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</si>
  <si>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</si>
  <si>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</si>
  <si>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</si>
  <si>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</si>
  <si>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</si>
  <si>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</si>
  <si>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</si>
  <si>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</si>
  <si>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</si>
  <si>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</si>
  <si>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</si>
  <si>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</si>
  <si>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</si>
  <si>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</si>
  <si>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</si>
  <si>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</si>
  <si>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</si>
  <si>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</si>
  <si>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</si>
  <si>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</si>
  <si>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</si>
  <si>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</si>
  <si>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</si>
  <si>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</si>
  <si>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</si>
  <si>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</si>
  <si>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</si>
  <si>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</si>
  <si>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</si>
  <si>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</si>
  <si>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</si>
  <si>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</si>
  <si>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</si>
  <si>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</si>
  <si>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</si>
  <si>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</si>
  <si>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</si>
  <si>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</si>
  <si>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</si>
  <si>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</si>
  <si>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</si>
  <si>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</si>
  <si>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</si>
  <si>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</si>
  <si>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</si>
  <si>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</si>
  <si>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</si>
  <si>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</si>
  <si>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</si>
  <si>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</si>
  <si>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</si>
  <si>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</si>
  <si>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</si>
  <si>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</si>
  <si>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</si>
  <si>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</si>
  <si>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</si>
  <si>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</si>
  <si>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</si>
  <si>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</si>
  <si>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</si>
  <si>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</si>
  <si>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</si>
  <si>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</si>
  <si>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</si>
  <si>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</si>
  <si>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</si>
  <si>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</si>
  <si>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</si>
  <si>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</si>
  <si>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</si>
  <si>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</si>
  <si>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</si>
  <si>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</si>
  <si>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</si>
  <si>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</si>
  <si>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</si>
  <si>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</si>
  <si>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</si>
  <si>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</si>
  <si>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</si>
  <si>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</si>
  <si>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</si>
  <si>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</si>
  <si>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</si>
  <si>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</si>
  <si>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</si>
  <si>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</si>
  <si>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</si>
  <si>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</si>
  <si>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</si>
  <si>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</si>
  <si>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</si>
  <si>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</si>
  <si>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</si>
  <si>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</si>
  <si>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</si>
  <si>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</si>
  <si>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</si>
  <si>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</si>
  <si>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</si>
  <si>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</si>
  <si>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</si>
  <si>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</si>
  <si>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</si>
  <si>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</si>
  <si>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</si>
  <si>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</si>
  <si>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</si>
  <si>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</si>
  <si>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</si>
  <si>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</si>
  <si>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</si>
  <si>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</si>
  <si>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</si>
  <si>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</si>
  <si>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</si>
  <si>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</si>
  <si>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</si>
  <si>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</si>
  <si>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</si>
  <si>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</si>
  <si>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</si>
  <si>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</si>
  <si>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</si>
  <si>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</si>
  <si>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</si>
  <si>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</si>
  <si>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</si>
  <si>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</si>
  <si>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</si>
  <si>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</si>
  <si>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</si>
  <si>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</si>
  <si>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</si>
  <si>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</si>
  <si>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</si>
  <si>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</si>
  <si>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</si>
  <si>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</si>
  <si>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</si>
  <si>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</si>
  <si>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</si>
  <si>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</si>
  <si>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</si>
  <si>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</si>
  <si>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</si>
  <si>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</si>
  <si>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</si>
  <si>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</si>
  <si>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</si>
  <si>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</si>
  <si>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</si>
  <si>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</si>
  <si>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</si>
  <si>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</si>
  <si>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</si>
  <si>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</si>
  <si>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</si>
  <si>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</si>
  <si>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</si>
  <si>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</si>
  <si>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</si>
  <si>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</si>
  <si>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</si>
  <si>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</si>
  <si>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</si>
  <si>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</si>
  <si>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</si>
  <si>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</si>
  <si>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</si>
  <si>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</si>
  <si>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</si>
  <si>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</si>
  <si>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</si>
  <si>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</si>
  <si>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</si>
  <si>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</si>
  <si>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</si>
  <si>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</si>
  <si>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</si>
  <si>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</si>
  <si>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</si>
  <si>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</si>
  <si>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</si>
  <si>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</si>
  <si>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</si>
  <si>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</si>
  <si>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</si>
  <si>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</si>
  <si>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</si>
  <si>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</si>
  <si>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</si>
  <si>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</si>
  <si>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</si>
  <si>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</si>
  <si>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</si>
  <si>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</si>
  <si>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</si>
  <si>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</si>
  <si>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</si>
  <si>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</si>
  <si>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</si>
  <si>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</si>
  <si>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</si>
  <si>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</si>
  <si>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</si>
  <si>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</si>
  <si>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</si>
  <si>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</si>
  <si>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</si>
  <si>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</si>
  <si>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</si>
  <si>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</si>
  <si>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</si>
  <si>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</si>
  <si>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</si>
  <si>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</si>
  <si>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</si>
  <si>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</si>
  <si>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</si>
  <si>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</si>
  <si>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</si>
  <si>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</si>
  <si>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</si>
  <si>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</si>
  <si>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</si>
  <si>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</si>
  <si>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</si>
  <si>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</si>
  <si>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</si>
  <si>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</si>
  <si>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</si>
  <si>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</si>
  <si>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</si>
  <si>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</si>
  <si>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</si>
  <si>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</si>
  <si>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</si>
  <si>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</si>
  <si>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</si>
  <si>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</si>
  <si>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</si>
  <si>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</si>
  <si>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</si>
  <si>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</si>
  <si>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</si>
  <si>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</si>
  <si>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</si>
  <si>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</si>
  <si>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</si>
  <si>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</si>
  <si>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</si>
  <si>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</si>
  <si>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</si>
  <si>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</si>
  <si>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</si>
  <si>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</si>
  <si>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</si>
  <si>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</si>
  <si>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</si>
  <si>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</si>
  <si>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</si>
  <si>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</si>
  <si>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</si>
  <si>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</si>
  <si>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</si>
  <si>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</si>
  <si>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</si>
  <si>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</si>
  <si>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</si>
  <si>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</si>
  <si>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</si>
  <si>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</si>
  <si>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</si>
  <si>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</si>
  <si>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</si>
  <si>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</si>
  <si>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</si>
  <si>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</si>
  <si>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</si>
  <si>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</si>
  <si>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</si>
  <si>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</si>
  <si>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</si>
  <si>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</si>
  <si>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</si>
  <si>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</si>
  <si>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</si>
  <si>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</si>
  <si>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</si>
  <si>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</si>
  <si>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</si>
  <si>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</si>
  <si>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</si>
  <si>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</si>
  <si>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</si>
  <si>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</si>
  <si>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</si>
  <si>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</si>
  <si>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</si>
  <si>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</si>
  <si>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</si>
  <si>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</si>
  <si>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</si>
  <si>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</si>
  <si>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</si>
  <si>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</si>
  <si>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</si>
  <si>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</si>
  <si>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</si>
  <si>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</si>
  <si>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</si>
  <si>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</si>
  <si>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</si>
  <si>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</si>
  <si>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</si>
  <si>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</si>
  <si>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</si>
  <si>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</si>
  <si>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</si>
  <si>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</si>
  <si>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</si>
  <si>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</si>
  <si>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</si>
  <si>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</si>
  <si>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</si>
  <si>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</si>
  <si>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</si>
  <si>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</si>
  <si>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</si>
  <si>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</si>
  <si>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</si>
  <si>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</si>
  <si>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</si>
  <si>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</si>
  <si>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</si>
  <si>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</si>
  <si>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</si>
  <si>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</si>
  <si>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</si>
  <si>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</si>
  <si>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</si>
  <si>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</si>
  <si>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</si>
  <si>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</si>
  <si>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</si>
  <si>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</si>
  <si>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</si>
  <si>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</si>
  <si>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</si>
  <si>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</si>
  <si>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</si>
  <si>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</si>
  <si>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</si>
  <si>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</si>
  <si>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</si>
  <si>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</si>
  <si>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</si>
  <si>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</si>
  <si>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</si>
  <si>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</si>
  <si>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</si>
  <si>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</si>
  <si>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</si>
  <si>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</si>
  <si>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</si>
  <si>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</si>
  <si>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</si>
  <si>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</si>
  <si>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</si>
  <si>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</si>
  <si>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</si>
  <si>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</si>
  <si>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</si>
  <si>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</si>
  <si>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</si>
  <si>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</si>
  <si>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</si>
  <si>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</si>
  <si>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</si>
  <si>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</si>
  <si>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</si>
  <si>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</si>
  <si>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</si>
  <si>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</si>
  <si>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</si>
  <si>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</si>
  <si>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</si>
  <si>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</si>
  <si>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</si>
  <si>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</si>
  <si>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</si>
  <si>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</si>
  <si>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</si>
  <si>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</si>
  <si>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</si>
  <si>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</si>
  <si>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</si>
  <si>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</si>
  <si>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</si>
  <si>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</si>
  <si>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</si>
  <si>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</si>
  <si>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</si>
  <si>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</si>
  <si>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</si>
  <si>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</si>
  <si>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</si>
  <si>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</si>
  <si>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</si>
  <si>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</si>
  <si>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</si>
  <si>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</si>
  <si>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</si>
  <si>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</si>
  <si>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</si>
  <si>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</si>
  <si>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</si>
  <si>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</si>
  <si>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</si>
  <si>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</si>
  <si>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</si>
  <si>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</si>
  <si>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</si>
  <si>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</si>
  <si>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</si>
  <si>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</si>
  <si>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</si>
  <si>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</si>
  <si>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</si>
  <si>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</si>
  <si>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</si>
  <si>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</si>
  <si>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</si>
  <si>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</si>
  <si>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</si>
  <si>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</si>
  <si>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</si>
  <si>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</si>
  <si>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</si>
  <si>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</si>
  <si>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</si>
  <si>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</si>
  <si>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</si>
  <si>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</si>
  <si>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</si>
  <si>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</si>
  <si>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</si>
  <si>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</si>
  <si>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</si>
  <si>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</si>
  <si>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</si>
  <si>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</si>
  <si>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</si>
  <si>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</si>
  <si>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</si>
  <si>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</si>
  <si>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</si>
  <si>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</si>
  <si>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</si>
  <si>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</si>
  <si>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</si>
  <si>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</si>
  <si>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</si>
  <si>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</si>
  <si>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</si>
  <si>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</si>
  <si>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</si>
  <si>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</si>
  <si>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</si>
  <si>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</si>
  <si>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</si>
  <si>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</si>
  <si>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</si>
  <si>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</si>
  <si>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</si>
  <si>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</si>
  <si>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</si>
  <si>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</si>
  <si>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</si>
  <si>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</si>
  <si>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</si>
  <si>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</si>
  <si>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</si>
  <si>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</si>
  <si>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</si>
  <si>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</si>
  <si>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</si>
  <si>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</si>
  <si>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</si>
  <si>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</si>
  <si>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</si>
  <si>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</si>
  <si>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</si>
  <si>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</si>
  <si>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</si>
  <si>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</si>
  <si>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</si>
  <si>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</si>
  <si>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</si>
  <si>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</si>
  <si>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</si>
  <si>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</si>
  <si>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</si>
  <si>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</si>
  <si>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</si>
  <si>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</si>
  <si>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</si>
  <si>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</si>
  <si>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</si>
  <si>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</si>
  <si>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</si>
  <si>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</si>
  <si>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</si>
  <si>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</si>
  <si>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</si>
  <si>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</si>
  <si>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</si>
  <si>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</si>
  <si>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</si>
  <si>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</si>
  <si>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</si>
  <si>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</si>
  <si>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</si>
  <si>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</si>
  <si>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</si>
  <si>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</si>
  <si>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</si>
  <si>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</si>
  <si>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</si>
  <si>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</si>
  <si>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</si>
  <si>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</si>
  <si>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</si>
  <si>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</si>
  <si>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</si>
  <si>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</si>
  <si>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</si>
  <si>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</si>
  <si>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</si>
  <si>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</si>
  <si>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</si>
  <si>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</si>
  <si>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</si>
  <si>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</si>
  <si>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</si>
  <si>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</si>
  <si>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</si>
  <si>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</si>
  <si>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</si>
  <si>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</si>
  <si>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</si>
  <si>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</si>
  <si>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</si>
  <si>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</si>
  <si>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</si>
  <si>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</si>
  <si>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</si>
  <si>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</si>
  <si>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</si>
  <si>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</si>
  <si>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</si>
  <si>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</si>
  <si>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</si>
  <si>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</si>
  <si>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</si>
  <si>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</si>
  <si>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</si>
  <si>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</si>
  <si>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</si>
  <si>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</si>
  <si>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</si>
  <si>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</si>
  <si>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</si>
  <si>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</si>
  <si>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</si>
  <si>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</si>
  <si>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</si>
  <si>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</si>
  <si>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</si>
  <si>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</si>
  <si>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</si>
  <si>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</si>
  <si>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</si>
  <si>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</si>
  <si>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</si>
  <si>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</si>
  <si>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</si>
  <si>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</si>
  <si>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</si>
  <si>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</si>
  <si>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</si>
  <si>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</si>
  <si>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</si>
  <si>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</si>
  <si>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</si>
  <si>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</si>
  <si>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</si>
  <si>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</si>
  <si>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</si>
  <si>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</si>
  <si>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</si>
  <si>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</si>
  <si>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</si>
  <si>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</si>
  <si>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</si>
  <si>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</si>
  <si>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</si>
  <si>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</si>
  <si>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</si>
  <si>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</si>
  <si>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</si>
  <si>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</si>
  <si>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</si>
  <si>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</si>
  <si>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</si>
  <si>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</si>
  <si>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</si>
  <si>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</si>
  <si>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</si>
  <si>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</si>
  <si>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</si>
  <si>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</si>
  <si>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</si>
  <si>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</si>
  <si>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</si>
  <si>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</si>
  <si>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</si>
  <si>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</si>
  <si>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</si>
  <si>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</si>
  <si>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</si>
  <si>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</si>
  <si>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</si>
  <si>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</si>
  <si>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</si>
  <si>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</si>
  <si>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</si>
  <si>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</si>
  <si>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</si>
  <si>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</si>
  <si>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</si>
  <si>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</si>
  <si>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</si>
  <si>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</si>
  <si>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</si>
  <si>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</si>
  <si>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</si>
  <si>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</si>
  <si>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</si>
  <si>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</si>
  <si>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</si>
  <si>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</si>
  <si>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</si>
  <si>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</si>
  <si>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</si>
  <si>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</si>
  <si>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</si>
  <si>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</si>
  <si>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</si>
  <si>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</si>
  <si>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</si>
  <si>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</si>
  <si>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</si>
  <si>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</si>
  <si>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</si>
  <si>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</si>
  <si>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</si>
  <si>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</si>
  <si>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</si>
  <si>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</si>
  <si>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</si>
  <si>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</si>
  <si>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</si>
  <si>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</si>
  <si>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</si>
  <si>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</si>
  <si>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</si>
  <si>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</si>
  <si>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</si>
  <si>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</si>
  <si>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</si>
  <si>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</si>
  <si>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</si>
  <si>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</si>
  <si>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</si>
  <si>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</si>
  <si>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</si>
  <si>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</si>
  <si>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</si>
  <si>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</si>
  <si>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</si>
  <si>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</si>
  <si>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</si>
  <si>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</si>
  <si>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</si>
  <si>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</si>
  <si>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</si>
  <si>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</si>
  <si>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</si>
  <si>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</si>
  <si>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</si>
  <si>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</si>
  <si>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</si>
  <si>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</si>
  <si>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</si>
  <si>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</si>
  <si>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</si>
  <si>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</si>
  <si>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</si>
  <si>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</si>
  <si>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</si>
  <si>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</si>
  <si>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</si>
  <si>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</si>
  <si>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</si>
  <si>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</si>
  <si>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</si>
  <si>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</si>
  <si>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</si>
  <si>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</si>
  <si>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</si>
  <si>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</si>
  <si>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</si>
  <si>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</si>
  <si>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</si>
  <si>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</si>
  <si>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</si>
  <si>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</si>
  <si>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</si>
  <si>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</si>
  <si>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</si>
  <si>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</si>
  <si>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</si>
  <si>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</si>
  <si>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</si>
  <si>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</si>
  <si>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</si>
  <si>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</si>
  <si>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</si>
  <si>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</si>
  <si>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</si>
  <si>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</si>
  <si>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</si>
  <si>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</si>
  <si>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</si>
  <si>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</si>
  <si>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</si>
  <si>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</si>
  <si>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</si>
  <si>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</si>
  <si>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</si>
  <si>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</si>
  <si>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</si>
  <si>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</si>
  <si>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</si>
  <si>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</si>
  <si>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</si>
  <si>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</si>
  <si>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</si>
  <si>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</si>
  <si>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</si>
  <si>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</si>
  <si>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</si>
  <si>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</si>
  <si>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</si>
  <si>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</si>
  <si>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</si>
  <si>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</si>
  <si>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</si>
  <si>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</si>
  <si>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</si>
  <si>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</si>
  <si>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</si>
  <si>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</si>
  <si>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</si>
  <si>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</si>
  <si>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</si>
  <si>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</si>
  <si>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</si>
  <si>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</si>
  <si>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</si>
  <si>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</si>
  <si>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</si>
  <si>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</si>
  <si>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</si>
  <si>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</si>
  <si>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</si>
  <si>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</si>
  <si>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</si>
  <si>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</si>
  <si>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</si>
  <si>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</si>
  <si>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</si>
  <si>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</si>
  <si>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</si>
  <si>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</si>
  <si>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</si>
  <si>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</si>
  <si>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</si>
  <si>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</si>
  <si>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</si>
  <si>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</si>
  <si>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</si>
  <si>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</si>
  <si>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</si>
  <si>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</si>
  <si>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</si>
  <si>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</si>
  <si>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</si>
  <si>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</si>
  <si>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</si>
  <si>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</si>
  <si>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</si>
  <si>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</si>
  <si>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</si>
  <si>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</si>
  <si>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</si>
  <si>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</si>
  <si>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</si>
  <si>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</si>
  <si>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</si>
  <si>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</si>
  <si>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</si>
  <si>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</si>
  <si>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</si>
  <si>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</si>
  <si>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</si>
  <si>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</si>
  <si>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</si>
  <si>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</si>
  <si>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</si>
  <si>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</si>
  <si>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</si>
  <si>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</si>
  <si>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</si>
  <si>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</si>
  <si>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</si>
  <si>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</si>
  <si>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</si>
  <si>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</si>
  <si>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</si>
  <si>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</si>
  <si>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</si>
  <si>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</si>
  <si>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</si>
  <si>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</si>
  <si>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</si>
  <si>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</si>
  <si>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</si>
  <si>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</si>
  <si>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</si>
  <si>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</si>
  <si>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</si>
  <si>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</si>
  <si>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</si>
  <si>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</si>
  <si>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</si>
  <si>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</si>
  <si>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</si>
  <si>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</si>
  <si>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</si>
  <si>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</si>
  <si>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</si>
  <si>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</si>
  <si>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</si>
  <si>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</si>
  <si>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</si>
  <si>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</si>
  <si>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</si>
  <si>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</si>
  <si>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</si>
  <si>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</si>
  <si>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</si>
  <si>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</si>
  <si>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</si>
  <si>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</si>
  <si>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</si>
  <si>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</si>
  <si>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</si>
  <si>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</si>
  <si>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</si>
  <si>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</si>
  <si>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</si>
  <si>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</si>
  <si>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</si>
  <si>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</si>
  <si>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</si>
  <si>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</si>
  <si>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</si>
  <si>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</si>
  <si>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</si>
  <si>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</si>
  <si>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</si>
  <si>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</si>
  <si>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</si>
  <si>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</si>
  <si>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</si>
  <si>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</si>
  <si>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</si>
  <si>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</si>
  <si>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</si>
  <si>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</si>
  <si>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</si>
  <si>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</si>
  <si>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</si>
  <si>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</si>
  <si>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</si>
  <si>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</si>
  <si>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</si>
  <si>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</si>
  <si>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</si>
  <si>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</si>
  <si>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</si>
  <si>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</si>
  <si>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</si>
  <si>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</si>
  <si>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</si>
  <si>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</si>
  <si>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</si>
  <si>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</si>
  <si>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</si>
  <si>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</si>
  <si>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</si>
  <si>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</si>
  <si>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</si>
  <si>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</si>
  <si>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</si>
  <si>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</si>
  <si>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</si>
  <si>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</si>
  <si>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</si>
  <si>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</si>
  <si>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</si>
  <si>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</si>
  <si>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</si>
  <si>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</si>
  <si>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</si>
  <si>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</si>
  <si>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</si>
  <si>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</si>
  <si>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</si>
  <si>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</si>
  <si>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</si>
  <si>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</si>
  <si>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</si>
  <si>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</si>
  <si>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</si>
  <si>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</si>
  <si>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</si>
  <si>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</si>
  <si>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</si>
  <si>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</si>
  <si>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</si>
  <si>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</si>
  <si>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</si>
  <si>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</si>
  <si>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</si>
  <si>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</si>
  <si>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</si>
  <si>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</si>
  <si>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</si>
  <si>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</si>
  <si>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</si>
  <si>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</si>
  <si>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</si>
  <si>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</si>
  <si>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</si>
  <si>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</si>
  <si>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</si>
  <si>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</si>
  <si>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</si>
  <si>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</si>
  <si>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</si>
  <si>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</si>
  <si>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</si>
  <si>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</si>
  <si>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</si>
  <si>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</si>
  <si>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</si>
  <si>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</si>
  <si>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</si>
  <si>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</si>
  <si>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</si>
  <si>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</si>
  <si>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</si>
  <si>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</si>
  <si>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</si>
  <si>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</si>
  <si>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</si>
  <si>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</si>
  <si>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</si>
  <si>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</si>
  <si>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</si>
  <si>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</si>
  <si>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</si>
  <si>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</si>
  <si>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</si>
  <si>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</si>
  <si>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</si>
  <si>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</si>
  <si>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</si>
  <si>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</si>
  <si>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</si>
  <si>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</si>
  <si>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</si>
  <si>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</si>
  <si>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</si>
  <si>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</si>
  <si>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</si>
  <si>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</si>
  <si>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</si>
  <si>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</si>
  <si>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</si>
  <si>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</si>
  <si>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</si>
  <si>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</si>
  <si>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</si>
  <si>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</si>
  <si>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</si>
  <si>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</si>
  <si>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</si>
  <si>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</si>
  <si>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</si>
  <si>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</si>
  <si>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</si>
  <si>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</si>
  <si>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</si>
  <si>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</si>
  <si>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</si>
  <si>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</si>
  <si>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</si>
  <si>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</si>
  <si>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</si>
  <si>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</si>
  <si>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</si>
  <si>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</si>
  <si>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</si>
  <si>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</si>
  <si>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</si>
  <si>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</si>
  <si>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</si>
  <si>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</si>
  <si>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</si>
  <si>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</si>
  <si>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</si>
  <si>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</si>
  <si>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</si>
  <si>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</si>
  <si>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</si>
  <si>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</si>
  <si>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</si>
  <si>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</si>
  <si>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</si>
  <si>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</si>
  <si>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</si>
  <si>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</si>
  <si>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</si>
  <si>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</si>
  <si>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</si>
  <si>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</si>
  <si>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</si>
  <si>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</si>
  <si>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</si>
  <si>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</si>
  <si>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</si>
  <si>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</si>
  <si>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</si>
  <si>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</si>
  <si>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</si>
  <si>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</si>
  <si>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</si>
  <si>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</si>
  <si>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</si>
  <si>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</si>
  <si>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</si>
  <si>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</si>
  <si>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</si>
  <si>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</si>
  <si>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</si>
  <si>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</si>
  <si>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</si>
  <si>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</si>
  <si>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</si>
  <si>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</si>
  <si>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</si>
  <si>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</si>
  <si>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</si>
  <si>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</si>
  <si>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</si>
  <si>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</si>
  <si>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</si>
  <si>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</si>
  <si>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</si>
  <si>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</si>
  <si>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</si>
  <si>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</si>
  <si>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</si>
  <si>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</si>
  <si>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</si>
  <si>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</si>
  <si>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</si>
  <si>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</si>
  <si>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</si>
  <si>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</si>
  <si>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</si>
  <si>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</si>
  <si>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</si>
  <si>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</si>
  <si>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</si>
  <si>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</si>
  <si>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</si>
  <si>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</si>
  <si>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</si>
  <si>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</si>
  <si>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</si>
  <si>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</si>
  <si>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</si>
  <si>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</si>
  <si>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</si>
  <si>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</si>
  <si>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</si>
  <si>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</si>
  <si>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</si>
  <si>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</si>
  <si>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</si>
  <si>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</si>
  <si>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</si>
  <si>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</si>
  <si>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</si>
  <si>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</si>
  <si>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</si>
  <si>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</si>
  <si>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</si>
  <si>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</si>
  <si>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</si>
  <si>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</si>
  <si>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</si>
  <si>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</si>
  <si>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</si>
  <si>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</si>
  <si>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</si>
  <si>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</si>
  <si>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</si>
  <si>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</si>
  <si>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</si>
  <si>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</si>
  <si>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</si>
  <si>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</si>
  <si>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</si>
  <si>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</si>
  <si>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</si>
  <si>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</si>
  <si>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</si>
  <si>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</si>
  <si>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</si>
  <si>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</si>
  <si>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</si>
  <si>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</si>
  <si>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</si>
  <si>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</si>
  <si>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</si>
  <si>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</si>
  <si>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</si>
  <si>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</si>
  <si>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</si>
  <si>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</si>
  <si>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</si>
  <si>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</si>
  <si>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</si>
  <si>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</si>
  <si>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</si>
  <si>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</si>
  <si>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</si>
  <si>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</si>
  <si>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</si>
  <si>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</si>
  <si>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</si>
  <si>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</si>
  <si>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</si>
  <si>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</si>
  <si>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</si>
  <si>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</si>
  <si>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</si>
  <si>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</si>
  <si>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</si>
  <si>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</si>
  <si>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</si>
  <si>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</si>
  <si>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</si>
  <si>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</si>
  <si>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</si>
  <si>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</si>
  <si>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</si>
  <si>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</si>
  <si>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</si>
  <si>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</si>
  <si>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</si>
  <si>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</si>
  <si>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</si>
  <si>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</si>
  <si>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</si>
  <si>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</si>
  <si>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</si>
  <si>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</si>
  <si>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</si>
  <si>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</si>
  <si>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</si>
  <si>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</si>
  <si>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</si>
  <si>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</si>
  <si>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</si>
  <si>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</si>
  <si>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</si>
  <si>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</si>
  <si>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</si>
  <si>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</si>
  <si>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</si>
  <si>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</si>
  <si>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</si>
  <si>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</si>
  <si>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</si>
  <si>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</si>
  <si>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</si>
  <si>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</si>
  <si>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</si>
  <si>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</si>
  <si>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</si>
  <si>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</si>
  <si>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</si>
  <si>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</si>
  <si>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</si>
  <si>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</si>
  <si>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</si>
  <si>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</si>
  <si>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</si>
  <si>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</si>
  <si>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</si>
  <si>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</si>
  <si>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</si>
  <si>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</si>
  <si>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</si>
  <si>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</si>
  <si>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</si>
  <si>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</si>
  <si>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</si>
  <si>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</si>
  <si>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</si>
  <si>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</si>
  <si>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</si>
  <si>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</si>
  <si>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</si>
  <si>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</si>
  <si>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</si>
  <si>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</si>
  <si>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</si>
  <si>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</si>
  <si>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</si>
  <si>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</si>
  <si>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</si>
  <si>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</si>
  <si>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</si>
  <si>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</si>
  <si>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</si>
  <si>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</si>
  <si>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</si>
  <si>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</si>
  <si>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</si>
  <si>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</si>
  <si>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</si>
  <si>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</si>
  <si>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</si>
  <si>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</si>
  <si>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</si>
  <si>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</si>
  <si>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</si>
  <si>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</si>
  <si>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</si>
  <si>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</si>
  <si>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</si>
  <si>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</si>
  <si>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</si>
  <si>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</si>
  <si>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</si>
  <si>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</si>
  <si>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</si>
  <si>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</si>
  <si>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</si>
  <si>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</si>
  <si>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</si>
  <si>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</si>
  <si>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</si>
  <si>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</si>
  <si>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</si>
  <si>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</si>
  <si>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</si>
  <si>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</si>
  <si>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</si>
  <si>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</si>
  <si>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</si>
  <si>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</si>
  <si>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</si>
  <si>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</si>
  <si>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</si>
  <si>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</si>
  <si>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</si>
  <si>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</si>
  <si>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</si>
  <si>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</si>
  <si>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</si>
  <si>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</si>
  <si>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</si>
  <si>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</si>
  <si>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</si>
  <si>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</si>
  <si>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</si>
  <si>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</si>
  <si>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</si>
  <si>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</si>
  <si>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</si>
  <si>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</si>
  <si>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</si>
  <si>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</si>
  <si>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</si>
  <si>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</si>
  <si>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</si>
  <si>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</si>
  <si>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</si>
  <si>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</si>
  <si>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</si>
  <si>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</si>
  <si>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</si>
  <si>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</si>
  <si>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</si>
  <si>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</si>
  <si>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</si>
  <si>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</si>
  <si>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</si>
  <si>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</si>
  <si>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</si>
  <si>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</si>
  <si>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</si>
  <si>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</si>
  <si>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</si>
  <si>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</si>
  <si>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</si>
  <si>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</si>
  <si>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</si>
  <si>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</si>
  <si>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</si>
  <si>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</si>
  <si>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</si>
  <si>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</si>
  <si>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</si>
  <si>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</si>
  <si>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</si>
  <si>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</si>
  <si>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</si>
  <si>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</si>
  <si>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</si>
  <si>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</si>
  <si>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</si>
  <si>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</si>
  <si>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</si>
  <si>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</si>
  <si>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</si>
  <si>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</si>
  <si>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</si>
  <si>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</si>
  <si>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</si>
  <si>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</si>
  <si>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</si>
  <si>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</si>
  <si>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</si>
  <si>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</si>
  <si>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</si>
  <si>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</si>
  <si>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</si>
  <si>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</si>
  <si>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</si>
  <si>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</si>
  <si>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</si>
  <si>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</si>
  <si>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</si>
  <si>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</si>
  <si>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</si>
  <si>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</si>
  <si>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</si>
  <si>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</si>
  <si>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</si>
  <si>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</si>
  <si>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</si>
  <si>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</si>
  <si>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</si>
  <si>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</si>
  <si>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</si>
  <si>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</si>
  <si>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</si>
  <si>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</si>
  <si>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</si>
  <si>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</si>
  <si>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</si>
  <si>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</si>
  <si>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</si>
  <si>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</si>
  <si>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</si>
  <si>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</si>
  <si>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</si>
  <si>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</si>
  <si>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</si>
  <si>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</si>
  <si>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</si>
  <si>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</si>
  <si>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</si>
  <si>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</si>
  <si>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</si>
  <si>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</si>
  <si>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</si>
  <si>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</si>
  <si>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</si>
  <si>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</si>
  <si>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</si>
  <si>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</si>
  <si>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</si>
  <si>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</si>
  <si>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</si>
  <si>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</si>
  <si>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</si>
  <si>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</si>
  <si>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</si>
  <si>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</si>
  <si>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</si>
  <si>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</si>
  <si>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</si>
  <si>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</si>
  <si>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</si>
  <si>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</si>
  <si>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</si>
  <si>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</si>
  <si>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</si>
  <si>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</si>
  <si>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</si>
  <si>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</si>
  <si>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</si>
  <si>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</si>
  <si>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</si>
  <si>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</si>
  <si>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</si>
  <si>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</si>
  <si>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</si>
  <si>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</si>
  <si>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</si>
  <si>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</si>
  <si>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</si>
  <si>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</si>
  <si>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</si>
  <si>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</si>
  <si>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</si>
  <si>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</si>
  <si>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</si>
  <si>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</si>
  <si>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</si>
  <si>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</si>
  <si>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</si>
  <si>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</si>
  <si>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</si>
  <si>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</si>
  <si>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</si>
  <si>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</si>
  <si>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</si>
  <si>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</si>
  <si>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</si>
  <si>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</si>
  <si>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</si>
  <si>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</si>
  <si>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</si>
  <si>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</si>
  <si>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</si>
  <si>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</si>
  <si>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</si>
  <si>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</si>
  <si>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</si>
  <si>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</si>
  <si>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</si>
  <si>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</si>
  <si>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</si>
  <si>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</si>
  <si>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</si>
  <si>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</si>
  <si>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</si>
  <si>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</si>
  <si>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</si>
  <si>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</si>
  <si>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</si>
  <si>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</si>
  <si>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</si>
  <si>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</si>
  <si>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</si>
  <si>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</si>
  <si>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</si>
  <si>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</si>
  <si>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</si>
  <si>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</si>
  <si>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</si>
  <si>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</si>
  <si>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</si>
  <si>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</si>
  <si>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</si>
  <si>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</si>
  <si>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</si>
  <si>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</si>
  <si>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</si>
  <si>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</si>
  <si>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</si>
  <si>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</si>
  <si>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</si>
  <si>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</si>
  <si>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</si>
  <si>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</si>
  <si>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</si>
  <si>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</si>
  <si>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</si>
  <si>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</si>
  <si>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</si>
  <si>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</si>
  <si>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</si>
  <si>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</si>
  <si>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</si>
  <si>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</si>
  <si>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</si>
  <si>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</si>
  <si>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</si>
  <si>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</si>
  <si>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</si>
  <si>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</si>
  <si>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</si>
  <si>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</si>
  <si>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</si>
  <si>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</si>
  <si>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</si>
  <si>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</si>
  <si>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</si>
  <si>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</si>
  <si>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</si>
  <si>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</si>
  <si>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</si>
  <si>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</si>
  <si>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</si>
  <si>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</si>
  <si>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</si>
  <si>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</si>
  <si>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</si>
  <si>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</si>
  <si>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</si>
  <si>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</si>
  <si>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</si>
  <si>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</si>
  <si>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</si>
  <si>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</si>
  <si>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</si>
  <si>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</si>
  <si>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</si>
  <si>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</si>
  <si>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</si>
  <si>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</si>
  <si>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</si>
  <si>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</si>
  <si>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</si>
  <si>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</si>
  <si>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</si>
  <si>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</si>
  <si>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</si>
  <si>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</si>
  <si>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</si>
  <si>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</si>
  <si>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</si>
  <si>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</si>
  <si>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</si>
  <si>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</si>
  <si>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</si>
  <si>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</si>
  <si>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</si>
  <si>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</si>
  <si>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</si>
  <si>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</si>
  <si>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</si>
  <si>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</si>
  <si>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</si>
  <si>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</si>
  <si>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</si>
  <si>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</si>
  <si>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</si>
  <si>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</si>
  <si>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</si>
  <si>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</si>
  <si>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</si>
  <si>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</si>
  <si>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</si>
  <si>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</si>
  <si>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</si>
  <si>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</si>
  <si>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</si>
  <si>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</si>
  <si>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</si>
  <si>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</si>
  <si>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</si>
  <si>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</si>
  <si>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</si>
  <si>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</si>
  <si>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</si>
  <si>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</si>
  <si>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</si>
  <si>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</si>
  <si>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</si>
  <si>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</si>
  <si>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</si>
  <si>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</si>
  <si>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</si>
  <si>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</si>
  <si>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</si>
  <si>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</si>
  <si>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</si>
  <si>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</si>
  <si>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</si>
  <si>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</si>
  <si>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</si>
  <si>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</si>
  <si>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</si>
  <si>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</si>
  <si>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</si>
  <si>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</si>
  <si>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</si>
  <si>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</si>
  <si>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</si>
  <si>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</si>
  <si>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</si>
  <si>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</si>
  <si>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</si>
  <si>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</si>
  <si>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</si>
  <si>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</si>
  <si>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</si>
  <si>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</si>
  <si>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</si>
  <si>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</si>
  <si>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</si>
  <si>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</si>
  <si>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</si>
  <si>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</si>
  <si>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</si>
  <si>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</si>
  <si>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</si>
  <si>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</si>
  <si>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</si>
  <si>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</si>
  <si>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</si>
  <si>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</si>
  <si>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</si>
  <si>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</si>
  <si>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</si>
  <si>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</si>
  <si>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</si>
  <si>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</si>
  <si>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</si>
  <si>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</si>
  <si>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</si>
  <si>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</si>
  <si>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</si>
  <si>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</si>
  <si>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</si>
  <si>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</si>
  <si>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</si>
  <si>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</si>
  <si>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</si>
  <si>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</si>
  <si>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</si>
  <si>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</si>
  <si>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</si>
  <si>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</si>
  <si>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</si>
  <si>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</si>
  <si>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</si>
  <si>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</si>
  <si>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</si>
  <si>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</si>
  <si>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</si>
  <si>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</si>
  <si>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</si>
  <si>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</si>
  <si>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</si>
  <si>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</si>
  <si>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</si>
  <si>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</si>
  <si>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</si>
  <si>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</si>
  <si>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</si>
  <si>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</si>
  <si>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</si>
  <si>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</si>
  <si>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</si>
  <si>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</si>
  <si>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</si>
  <si>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</si>
  <si>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</si>
  <si>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</si>
  <si>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</si>
  <si>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</si>
  <si>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</si>
  <si>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</si>
  <si>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</si>
  <si>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</si>
  <si>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</si>
  <si>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</si>
  <si>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</si>
  <si>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</si>
  <si>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</si>
  <si>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</si>
  <si>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</si>
  <si>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</si>
  <si>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</si>
  <si>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</si>
  <si>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</si>
  <si>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</si>
  <si>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</si>
  <si>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</si>
  <si>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</si>
  <si>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</si>
  <si>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</si>
  <si>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</si>
  <si>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</si>
  <si>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</si>
  <si>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</si>
  <si>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</si>
  <si>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</si>
  <si>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</si>
  <si>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</si>
  <si>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</si>
  <si>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</si>
  <si>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</si>
  <si>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</si>
  <si>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</si>
  <si>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</si>
  <si>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</si>
  <si>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</si>
  <si>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</si>
  <si>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</si>
  <si>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</si>
  <si>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</si>
  <si>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</si>
  <si>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</si>
  <si>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</si>
  <si>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</si>
  <si>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</si>
  <si>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</si>
  <si>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</si>
  <si>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</si>
  <si>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</si>
  <si>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</si>
  <si>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</si>
  <si>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</si>
  <si>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</si>
  <si>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</si>
  <si>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</si>
  <si>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</si>
  <si>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</si>
  <si>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</si>
  <si>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</si>
  <si>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</si>
  <si>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</si>
  <si>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</si>
  <si>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</si>
  <si>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</si>
  <si>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</si>
  <si>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</si>
  <si>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</si>
  <si>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</si>
  <si>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</si>
  <si>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</si>
  <si>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</si>
  <si>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</si>
  <si>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</si>
  <si>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</si>
  <si>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</si>
  <si>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</si>
  <si>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</si>
  <si>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</si>
  <si>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</si>
  <si>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</si>
  <si>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</si>
  <si>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</si>
  <si>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</si>
  <si>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</si>
  <si>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</si>
  <si>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</si>
  <si>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</si>
  <si>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</si>
  <si>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</si>
  <si>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</si>
  <si>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</si>
  <si>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</si>
  <si>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</si>
  <si>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</si>
  <si>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</si>
  <si>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</si>
  <si>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</si>
  <si>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</si>
  <si>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</si>
  <si>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</si>
  <si>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</si>
  <si>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</si>
  <si>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</si>
  <si>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</si>
  <si>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</si>
  <si>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</si>
  <si>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</si>
  <si>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</si>
  <si>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</si>
  <si>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</si>
  <si>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</si>
  <si>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</si>
  <si>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</si>
  <si>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</si>
  <si>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</si>
  <si>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</si>
  <si>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</si>
  <si>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</si>
  <si>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</si>
  <si>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</si>
  <si>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</si>
  <si>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</si>
  <si>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</si>
  <si>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</si>
  <si>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</si>
  <si>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</si>
  <si>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</si>
  <si>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</si>
  <si>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</si>
  <si>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</si>
  <si>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</si>
  <si>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</si>
  <si>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</si>
  <si>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</si>
  <si>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</si>
  <si>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</si>
  <si>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</si>
  <si>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</si>
  <si>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</si>
  <si>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</si>
  <si>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</si>
  <si>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</si>
  <si>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</si>
  <si>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</si>
  <si>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</si>
  <si>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</si>
  <si>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</si>
  <si>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</si>
  <si>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</si>
  <si>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</si>
  <si>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</si>
  <si>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</si>
  <si>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</si>
  <si>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</si>
  <si>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</si>
  <si>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</si>
  <si>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</si>
  <si>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</si>
  <si>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</si>
  <si>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</si>
  <si>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</si>
  <si>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</si>
  <si>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</si>
  <si>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</si>
  <si>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</si>
  <si>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</si>
  <si>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</si>
  <si>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</si>
  <si>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</si>
  <si>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</si>
  <si>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</si>
  <si>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</si>
  <si>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</si>
  <si>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</si>
  <si>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</si>
  <si>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</si>
  <si>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</si>
  <si>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</si>
  <si>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</si>
  <si>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</si>
  <si>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</si>
  <si>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</si>
  <si>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</si>
  <si>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</si>
  <si>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</si>
  <si>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</si>
  <si>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</si>
  <si>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</si>
  <si>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</si>
  <si>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</si>
  <si>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</si>
  <si>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</si>
  <si>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</si>
  <si>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</si>
  <si>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</si>
  <si>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</si>
  <si>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</si>
  <si>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</si>
  <si>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</si>
  <si>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</si>
  <si>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</si>
  <si>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</si>
  <si>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</si>
  <si>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</si>
  <si>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</si>
  <si>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</si>
  <si>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</si>
  <si>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</si>
  <si>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</si>
  <si>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</si>
  <si>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</si>
  <si>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</si>
  <si>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</si>
  <si>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</si>
  <si>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</si>
  <si>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</si>
  <si>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</si>
  <si>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</si>
  <si>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</si>
  <si>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</si>
  <si>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</si>
  <si>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</si>
  <si>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</si>
  <si>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</si>
  <si>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</si>
  <si>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</si>
  <si>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</si>
  <si>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</si>
  <si>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</si>
  <si>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</si>
  <si>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</si>
  <si>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</si>
  <si>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</si>
  <si>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</si>
  <si>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</si>
  <si>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</si>
  <si>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</si>
  <si>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</si>
  <si>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</si>
  <si>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</si>
  <si>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</si>
  <si>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</si>
  <si>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</si>
  <si>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</si>
  <si>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</si>
  <si>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</si>
  <si>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</si>
  <si>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</si>
  <si>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</si>
  <si>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</si>
  <si>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</si>
  <si>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</si>
  <si>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</si>
  <si>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</si>
  <si>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</si>
  <si>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</si>
  <si>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</si>
  <si>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</si>
  <si>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</si>
  <si>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</si>
  <si>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</si>
  <si>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</si>
  <si>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</si>
  <si>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</si>
  <si>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</si>
  <si>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</si>
  <si>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</si>
  <si>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</si>
  <si>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</si>
  <si>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</si>
  <si>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</si>
  <si>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</si>
  <si>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</si>
  <si>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</si>
  <si>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</si>
  <si>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</si>
  <si>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</si>
  <si>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</si>
  <si>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</si>
  <si>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</si>
  <si>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</si>
  <si>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</si>
  <si>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</si>
  <si>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</si>
  <si>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</si>
  <si>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</si>
  <si>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</si>
  <si>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</si>
  <si>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</si>
  <si>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</si>
  <si>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</si>
  <si>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</si>
  <si>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</si>
  <si>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</si>
  <si>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</si>
  <si>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</si>
  <si>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</si>
  <si>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</si>
  <si>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</si>
  <si>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</si>
  <si>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</si>
  <si>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</si>
  <si>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</si>
  <si>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</si>
  <si>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</si>
  <si>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</si>
  <si>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</si>
  <si>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</si>
  <si>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</si>
  <si>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</si>
  <si>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</si>
  <si>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</si>
  <si>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</si>
  <si>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</si>
  <si>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</si>
  <si>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</si>
  <si>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</si>
  <si>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</si>
  <si>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</si>
  <si>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</si>
  <si>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</si>
  <si>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</si>
  <si>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</si>
  <si>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</si>
  <si>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</si>
  <si>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</si>
  <si>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</si>
  <si>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</si>
  <si>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</si>
  <si>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</si>
  <si>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</si>
  <si>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</si>
  <si>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</si>
  <si>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</si>
  <si>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</si>
  <si>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</si>
  <si>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</si>
  <si>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</si>
  <si>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</si>
  <si>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</si>
  <si>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</si>
  <si>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</si>
  <si>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</si>
  <si>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</si>
  <si>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</si>
  <si>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</si>
  <si>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</si>
  <si>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</si>
  <si>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</si>
  <si>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</si>
  <si>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</si>
  <si>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</si>
  <si>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</si>
  <si>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</si>
  <si>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</si>
  <si>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</si>
  <si>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</si>
  <si>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</si>
  <si>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</si>
  <si>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</si>
  <si>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</si>
  <si>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</si>
  <si>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</si>
  <si>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</si>
  <si>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</si>
  <si>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</si>
  <si>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</si>
  <si>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</si>
  <si>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</si>
  <si>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</si>
  <si>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</si>
  <si>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</si>
  <si>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</si>
  <si>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</si>
  <si>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</si>
  <si>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</si>
  <si>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</si>
  <si>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</si>
  <si>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</si>
  <si>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</si>
  <si>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</si>
  <si>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</si>
  <si>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</si>
  <si>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</si>
  <si>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</si>
  <si>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</si>
  <si>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</si>
  <si>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</si>
  <si>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</si>
  <si>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</si>
  <si>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</si>
  <si>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</si>
  <si>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</si>
  <si>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</si>
  <si>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</si>
  <si>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</si>
  <si>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</si>
  <si>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</si>
  <si>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</si>
  <si>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</si>
  <si>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</si>
  <si>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</si>
  <si>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</si>
  <si>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</si>
  <si>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</si>
  <si>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</si>
  <si>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</si>
  <si>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</si>
  <si>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</si>
  <si>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</si>
  <si>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</si>
  <si>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</si>
  <si>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</si>
  <si>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</si>
  <si>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</si>
  <si>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</si>
  <si>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</si>
  <si>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</si>
  <si>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</si>
  <si>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</si>
  <si>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</si>
  <si>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</si>
  <si>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</si>
  <si>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</si>
  <si>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</si>
  <si>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</si>
  <si>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</si>
  <si>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</si>
  <si>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</si>
  <si>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</si>
  <si>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</si>
  <si>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</si>
  <si>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</si>
  <si>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</si>
  <si>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</si>
  <si>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</si>
  <si>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</si>
  <si>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</si>
  <si>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</si>
  <si>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</si>
  <si>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</si>
  <si>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</si>
  <si>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</si>
  <si>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</si>
  <si>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</si>
  <si>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</si>
  <si>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</si>
  <si>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</si>
  <si>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</si>
  <si>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</si>
  <si>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</si>
  <si>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</si>
  <si>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</si>
  <si>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</si>
  <si>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</si>
  <si>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</si>
  <si>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</si>
  <si>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</si>
  <si>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</si>
  <si>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</si>
  <si>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</si>
  <si>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</si>
  <si>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</si>
  <si>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</si>
  <si>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</si>
  <si>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</si>
  <si>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</si>
  <si>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</si>
  <si>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</si>
  <si>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</si>
  <si>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</si>
  <si>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</si>
  <si>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</si>
  <si>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</si>
  <si>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</si>
  <si>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</si>
  <si>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</si>
  <si>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</si>
  <si>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</si>
  <si>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</si>
  <si>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</si>
  <si>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</si>
  <si>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</si>
  <si>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</si>
  <si>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</si>
  <si>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</si>
  <si>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</si>
  <si>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</si>
  <si>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</si>
  <si>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</si>
  <si>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</si>
  <si>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</si>
  <si>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</si>
  <si>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</si>
  <si>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</si>
  <si>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</si>
  <si>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</si>
  <si>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</si>
  <si>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</si>
  <si>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</si>
  <si>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</si>
  <si>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</si>
  <si>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</si>
  <si>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</si>
  <si>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</si>
  <si>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</si>
  <si>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</si>
  <si>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</si>
  <si>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</si>
  <si>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</si>
  <si>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</si>
  <si>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</si>
  <si>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</si>
  <si>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</si>
  <si>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</si>
  <si>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</si>
  <si>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</si>
  <si>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</si>
  <si>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</si>
  <si>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</si>
  <si>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</si>
  <si>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</si>
  <si>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</si>
  <si>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</si>
  <si>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</si>
  <si>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</si>
  <si>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</si>
  <si>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</si>
  <si>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</si>
  <si>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</si>
  <si>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</si>
  <si>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</si>
  <si>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</si>
  <si>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</si>
  <si>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</si>
  <si>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</si>
  <si>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</si>
  <si>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</si>
  <si>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</si>
  <si>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</si>
  <si>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</si>
  <si>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</si>
  <si>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</si>
  <si>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</si>
  <si>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</si>
  <si>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</si>
  <si>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</si>
  <si>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</si>
  <si>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</si>
  <si>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</si>
  <si>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</si>
  <si>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</si>
  <si>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</si>
  <si>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</si>
  <si>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</si>
  <si>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</si>
  <si>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</si>
  <si>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</si>
  <si>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</si>
  <si>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</si>
  <si>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</si>
  <si>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</si>
  <si>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</si>
  <si>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</si>
  <si>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</si>
  <si>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</si>
  <si>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</si>
  <si>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</si>
  <si>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</si>
  <si>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</si>
  <si>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</si>
  <si>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</si>
  <si>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</si>
  <si>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</si>
  <si>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</si>
  <si>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</si>
  <si>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</si>
  <si>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</si>
  <si>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</si>
  <si>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</si>
  <si>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</si>
  <si>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</si>
  <si>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</si>
  <si>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</si>
  <si>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</si>
  <si>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</si>
  <si>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</si>
  <si>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</si>
  <si>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</si>
  <si>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</si>
  <si>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</si>
  <si>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</si>
  <si>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</si>
  <si>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</si>
  <si>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</si>
  <si>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</si>
  <si>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</si>
  <si>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</si>
  <si>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</si>
  <si>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</si>
  <si>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</si>
  <si>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</si>
  <si>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</si>
  <si>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</si>
  <si>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</si>
  <si>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</si>
  <si>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</si>
  <si>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</si>
  <si>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</si>
  <si>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</si>
  <si>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</si>
  <si>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</si>
  <si>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</si>
  <si>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</si>
  <si>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</si>
  <si>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</si>
  <si>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</si>
  <si>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</si>
  <si>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</si>
  <si>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</si>
  <si>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</si>
  <si>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</si>
  <si>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</si>
  <si>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</si>
  <si>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</si>
  <si>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</si>
  <si>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</si>
  <si>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</si>
  <si>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</si>
  <si>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</si>
  <si>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</si>
  <si>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</si>
  <si>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</si>
  <si>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</si>
  <si>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</si>
  <si>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</si>
  <si>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</si>
  <si>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</si>
  <si>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</si>
  <si>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</si>
  <si>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</si>
  <si>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</si>
  <si>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</si>
  <si>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</si>
  <si>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</si>
  <si>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</si>
  <si>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</si>
  <si>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</si>
  <si>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</si>
  <si>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</si>
  <si>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</si>
  <si>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</si>
  <si>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</si>
  <si>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</si>
  <si>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</si>
  <si>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</si>
  <si>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</si>
  <si>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</si>
  <si>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</si>
  <si>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</si>
  <si>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</si>
  <si>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</si>
  <si>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</si>
  <si>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</si>
  <si>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</si>
  <si>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</si>
  <si>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</si>
  <si>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</si>
  <si>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</si>
  <si>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</si>
  <si>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</si>
  <si>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</si>
  <si>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</si>
  <si>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</si>
  <si>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</si>
  <si>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</si>
  <si>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</si>
  <si>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</si>
  <si>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</si>
  <si>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</si>
  <si>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</si>
  <si>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</si>
  <si>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</si>
  <si>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</si>
  <si>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</si>
  <si>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</si>
  <si>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</si>
  <si>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</si>
  <si>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</si>
  <si>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</si>
  <si>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</si>
  <si>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</si>
  <si>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</si>
  <si>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</si>
  <si>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</si>
  <si>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</si>
  <si>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</si>
  <si>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</si>
  <si>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</si>
  <si>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</si>
  <si>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</si>
  <si>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</si>
  <si>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</si>
  <si>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</si>
  <si>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</si>
  <si>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</si>
  <si>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</si>
  <si>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</si>
  <si>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</si>
  <si>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</si>
  <si>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</si>
  <si>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</si>
  <si>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</si>
  <si>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</si>
  <si>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</si>
  <si>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</si>
  <si>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</si>
  <si>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</si>
  <si>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</si>
  <si>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</si>
  <si>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</si>
  <si>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</si>
  <si>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</si>
  <si>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</si>
  <si>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</si>
  <si>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</si>
  <si>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</si>
  <si>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</si>
  <si>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</si>
  <si>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</si>
  <si>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</si>
  <si>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</si>
  <si>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</si>
  <si>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</si>
  <si>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</si>
  <si>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</si>
  <si>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</si>
  <si>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</si>
  <si>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</si>
  <si>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</si>
  <si>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</si>
  <si>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</si>
  <si>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</si>
  <si>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</si>
  <si>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</si>
  <si>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</si>
  <si>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</si>
  <si>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</si>
  <si>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</si>
  <si>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</si>
  <si>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</si>
  <si>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</si>
  <si>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</si>
  <si>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</si>
  <si>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</si>
  <si>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</si>
  <si>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</si>
  <si>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</si>
  <si>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</si>
  <si>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</si>
  <si>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</si>
  <si>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</si>
  <si>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</si>
  <si>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</si>
  <si>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</si>
  <si>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</si>
  <si>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</si>
  <si>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</si>
  <si>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</si>
  <si>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</si>
  <si>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</si>
  <si>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</si>
  <si>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</si>
  <si>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</si>
  <si>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</si>
  <si>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</si>
  <si>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</si>
  <si>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</si>
  <si>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</si>
  <si>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</si>
  <si>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</si>
  <si>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</si>
  <si>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</si>
  <si>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</si>
  <si>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</si>
  <si>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</si>
  <si>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</si>
  <si>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</si>
  <si>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</si>
  <si>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</si>
  <si>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</si>
  <si>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</si>
  <si>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</si>
  <si>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</si>
  <si>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</si>
  <si>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</si>
  <si>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</si>
  <si>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</si>
  <si>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</si>
  <si>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</si>
  <si>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</si>
  <si>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</si>
  <si>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</si>
  <si>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</si>
  <si>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</si>
  <si>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</si>
  <si>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</si>
  <si>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</si>
  <si>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</si>
  <si>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</si>
  <si>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</si>
  <si>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</si>
  <si>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</si>
  <si>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</si>
  <si>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</si>
  <si>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</si>
  <si>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</si>
  <si>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</si>
  <si>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</si>
  <si>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</si>
  <si>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</si>
  <si>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</si>
  <si>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</si>
  <si>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</si>
  <si>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</si>
  <si>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</si>
  <si>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</si>
  <si>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</si>
  <si>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</si>
  <si>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</si>
  <si>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</si>
  <si>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</si>
  <si>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</si>
  <si>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</si>
  <si>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</si>
  <si>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</si>
  <si>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</si>
  <si>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</si>
  <si>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</si>
  <si>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</si>
  <si>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</si>
  <si>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</si>
  <si>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</si>
  <si>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</si>
  <si>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</si>
  <si>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</si>
  <si>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</si>
  <si>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</si>
  <si>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</si>
  <si>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</si>
  <si>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</si>
  <si>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</si>
  <si>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</si>
  <si>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</si>
  <si>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</si>
  <si>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</si>
  <si>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</si>
  <si>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</si>
  <si>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</si>
  <si>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</si>
  <si>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</si>
  <si>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</si>
  <si>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</si>
  <si>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</si>
  <si>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</si>
  <si>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</si>
  <si>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</si>
  <si>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</si>
  <si>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</si>
  <si>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</si>
  <si>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</si>
  <si>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</si>
  <si>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</si>
  <si>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</si>
  <si>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</si>
  <si>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</si>
  <si>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</si>
  <si>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</si>
  <si>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</si>
  <si>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</si>
  <si>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</si>
  <si>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</si>
  <si>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</si>
  <si>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</si>
  <si>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</si>
  <si>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</si>
  <si>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</si>
  <si>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</si>
  <si>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</si>
  <si>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</si>
  <si>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</si>
  <si>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</si>
  <si>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</si>
  <si>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</si>
  <si>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</si>
  <si>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</si>
  <si>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</si>
  <si>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</si>
  <si>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</si>
  <si>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</si>
  <si>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</si>
  <si>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</si>
  <si>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</si>
  <si>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</si>
  <si>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</si>
  <si>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</si>
  <si>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</si>
  <si>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</si>
  <si>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</si>
  <si>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</si>
  <si>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</si>
  <si>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</si>
  <si>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</si>
  <si>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</si>
  <si>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</si>
  <si>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</si>
  <si>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</si>
  <si>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</si>
  <si>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</si>
  <si>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</si>
  <si>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</si>
  <si>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</si>
  <si>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</si>
  <si>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</si>
  <si>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</si>
  <si>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</si>
  <si>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</si>
  <si>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</si>
  <si>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</si>
  <si>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</si>
  <si>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</si>
  <si>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</si>
  <si>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</si>
  <si>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</si>
  <si>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</si>
  <si>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</si>
  <si>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</si>
  <si>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</si>
  <si>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</si>
  <si>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</si>
  <si>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</si>
  <si>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</si>
  <si>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</si>
  <si>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</si>
  <si>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</si>
  <si>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</si>
  <si>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</si>
  <si>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</si>
  <si>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</si>
  <si>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</si>
  <si>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</si>
  <si>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</si>
  <si>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</si>
  <si>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</si>
  <si>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</si>
  <si>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</si>
  <si>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</si>
  <si>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</si>
  <si>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</si>
  <si>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</si>
  <si>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</si>
  <si>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</si>
  <si>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</si>
  <si>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</si>
  <si>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</si>
  <si>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</si>
  <si>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</si>
  <si>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</si>
  <si>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</si>
  <si>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</si>
  <si>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</si>
  <si>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</si>
  <si>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</si>
  <si>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</si>
  <si>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</si>
  <si>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</si>
  <si>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</si>
  <si>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</si>
  <si>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</si>
  <si>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</si>
  <si>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</si>
  <si>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</si>
  <si>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</si>
  <si>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</si>
  <si>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</si>
  <si>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</si>
  <si>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</si>
  <si>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</si>
  <si>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</si>
  <si>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</si>
  <si>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</si>
  <si>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</si>
  <si>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</si>
  <si>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</si>
  <si>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</si>
  <si>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</si>
  <si>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</si>
  <si>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</si>
  <si>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</si>
  <si>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</si>
  <si>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</si>
  <si>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</si>
  <si>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</si>
  <si>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</si>
  <si>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</si>
  <si>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</si>
  <si>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</si>
  <si>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</si>
  <si>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</si>
  <si>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</si>
  <si>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</si>
  <si>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</si>
  <si>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</si>
  <si>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</si>
  <si>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</si>
  <si>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</si>
  <si>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</si>
  <si>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</si>
  <si>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</si>
  <si>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</si>
  <si>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</si>
  <si>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</si>
  <si>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</si>
  <si>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</si>
  <si>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</si>
  <si>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</si>
  <si>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</si>
  <si>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</si>
  <si>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</si>
  <si>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</si>
  <si>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</si>
  <si>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</si>
  <si>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</si>
  <si>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</si>
  <si>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</si>
  <si>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</si>
  <si>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</si>
  <si>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</si>
  <si>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</si>
  <si>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</si>
  <si>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</si>
  <si>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</si>
  <si>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</si>
  <si>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</si>
  <si>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</si>
  <si>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</si>
  <si>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</si>
  <si>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</si>
  <si>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</si>
  <si>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</si>
  <si>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</si>
  <si>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</si>
  <si>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</si>
  <si>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</si>
  <si>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</si>
  <si>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</si>
  <si>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</si>
  <si>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</si>
  <si>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</si>
  <si>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</si>
  <si>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</si>
  <si>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</si>
  <si>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</si>
  <si>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</si>
  <si>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</si>
  <si>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</si>
  <si>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</si>
  <si>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</si>
  <si>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</si>
  <si>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</si>
  <si>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</si>
  <si>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</si>
  <si>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</si>
  <si>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</si>
  <si>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</si>
  <si>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</si>
  <si>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</si>
  <si>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</si>
  <si>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</si>
  <si>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</si>
  <si>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</si>
  <si>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</si>
  <si>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</si>
  <si>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</si>
  <si>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</si>
  <si>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</si>
  <si>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</si>
  <si>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</si>
  <si>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</si>
  <si>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</si>
  <si>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</si>
  <si>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</si>
  <si>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</si>
  <si>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</si>
  <si>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</si>
  <si>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</si>
  <si>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</si>
  <si>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</si>
  <si>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</si>
  <si>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</si>
  <si>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</si>
  <si>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</si>
  <si>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</si>
  <si>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</si>
  <si>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</si>
  <si>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</si>
  <si>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</si>
  <si>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</si>
  <si>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</si>
  <si>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</si>
  <si>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</si>
  <si>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</si>
  <si>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</si>
  <si>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</si>
  <si>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</si>
  <si>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</si>
  <si>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</si>
  <si>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</si>
  <si>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</si>
  <si>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</si>
  <si>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</si>
  <si>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</si>
  <si>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</si>
  <si>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</si>
  <si>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</si>
  <si>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</si>
  <si>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</si>
  <si>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</si>
  <si>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</si>
  <si>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</si>
  <si>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</si>
  <si>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</si>
  <si>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</si>
  <si>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</si>
  <si>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</si>
  <si>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</si>
  <si>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</si>
  <si>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</si>
  <si>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</si>
  <si>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</si>
  <si>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</si>
  <si>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</si>
  <si>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</si>
  <si>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</si>
  <si>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</si>
  <si>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</si>
  <si>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</si>
  <si>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</si>
  <si>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</si>
  <si>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</si>
  <si>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</si>
  <si>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</si>
  <si>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</si>
  <si>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</si>
  <si>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</si>
  <si>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</si>
  <si>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</si>
  <si>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</si>
  <si>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</si>
  <si>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</si>
  <si>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</si>
  <si>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</si>
  <si>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</si>
  <si>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</si>
  <si>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</si>
  <si>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</si>
  <si>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</si>
  <si>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</si>
  <si>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</si>
  <si>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</si>
  <si>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</si>
  <si>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</si>
  <si>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</si>
  <si>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</si>
  <si>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</si>
  <si>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</si>
  <si>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</si>
  <si>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</si>
  <si>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</si>
  <si>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</si>
  <si>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</si>
  <si>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</si>
  <si>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</si>
  <si>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</si>
  <si>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</si>
  <si>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</si>
  <si>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</si>
  <si>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</si>
  <si>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</si>
  <si>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</si>
  <si>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</si>
  <si>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</si>
  <si>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</si>
  <si>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</si>
  <si>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</si>
  <si>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</si>
  <si>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</si>
  <si>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</si>
  <si>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</si>
  <si>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</si>
  <si>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</si>
  <si>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</si>
  <si>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</si>
  <si>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</si>
  <si>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</si>
  <si>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</si>
  <si>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</si>
  <si>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</si>
  <si>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</si>
  <si>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</si>
  <si>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</si>
  <si>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</si>
  <si>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</si>
  <si>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</si>
  <si>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</si>
  <si>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</si>
  <si>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</si>
  <si>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</si>
  <si>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</si>
  <si>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</si>
  <si>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</si>
  <si>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</si>
  <si>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</si>
  <si>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</si>
  <si>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</si>
  <si>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</si>
  <si>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</si>
  <si>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</si>
  <si>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</si>
  <si>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</si>
  <si>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</si>
  <si>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</si>
  <si>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</si>
  <si>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</si>
  <si>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</si>
  <si>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</si>
  <si>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</si>
  <si>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</si>
  <si>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</si>
  <si>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</si>
  <si>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</si>
  <si>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</si>
  <si>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</si>
  <si>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</si>
  <si>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</si>
  <si>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</si>
  <si>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</si>
  <si>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</si>
  <si>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</si>
  <si>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</si>
  <si>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</si>
  <si>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</si>
  <si>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</si>
  <si>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</si>
  <si>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</si>
  <si>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</si>
  <si>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</si>
  <si>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</si>
  <si>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</si>
  <si>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</si>
  <si>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</si>
  <si>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</si>
  <si>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</si>
  <si>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</si>
  <si>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</si>
  <si>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</si>
  <si>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</si>
  <si>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</si>
  <si>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</si>
  <si>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</si>
  <si>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</si>
  <si>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</si>
  <si>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</si>
  <si>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</si>
  <si>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</si>
  <si>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</si>
  <si>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</si>
  <si>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</si>
  <si>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</si>
  <si>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</si>
  <si>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</si>
  <si>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</si>
  <si>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</si>
  <si>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</si>
  <si>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</si>
  <si>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</si>
  <si>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</si>
  <si>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</si>
  <si>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</si>
  <si>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</si>
  <si>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</si>
  <si>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</si>
  <si>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</si>
  <si>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</si>
  <si>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</si>
  <si>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</si>
  <si>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</si>
  <si>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</si>
  <si>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</si>
  <si>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</si>
  <si>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</si>
  <si>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</si>
  <si>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</si>
  <si>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</si>
  <si>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</si>
  <si>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</si>
  <si>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</si>
  <si>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</si>
  <si>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</si>
  <si>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</si>
  <si>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</si>
  <si>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</si>
  <si>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</si>
  <si>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</si>
  <si>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</si>
  <si>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</si>
  <si>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</si>
  <si>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</si>
  <si>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</si>
  <si>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</si>
  <si>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</si>
  <si>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</si>
  <si>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</si>
  <si>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</si>
  <si>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</si>
  <si>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</si>
  <si>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</si>
  <si>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</si>
  <si>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</si>
  <si>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</si>
  <si>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</si>
  <si>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</si>
  <si>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</si>
  <si>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</si>
  <si>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</si>
  <si>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</si>
  <si>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</si>
  <si>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</si>
  <si>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</si>
  <si>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</si>
  <si>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</si>
  <si>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</si>
  <si>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</si>
  <si>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</si>
  <si>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</si>
  <si>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</si>
  <si>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</si>
  <si>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</si>
  <si>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</si>
  <si>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</si>
  <si>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</si>
  <si>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</si>
  <si>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</si>
  <si>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</si>
  <si>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</si>
  <si>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</si>
  <si>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</si>
  <si>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</si>
  <si>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</si>
  <si>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</si>
  <si>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</si>
  <si>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</si>
  <si>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</si>
  <si>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</si>
  <si>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</si>
  <si>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</si>
  <si>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</si>
  <si>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</si>
  <si>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</si>
  <si>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</si>
  <si>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</si>
  <si>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</si>
  <si>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</si>
  <si>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</si>
  <si>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</si>
  <si>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</si>
  <si>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</si>
  <si>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</si>
  <si>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</si>
  <si>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</si>
  <si>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</si>
  <si>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</si>
  <si>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</si>
  <si>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</si>
  <si>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</si>
  <si>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</si>
  <si>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</si>
  <si>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</si>
  <si>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</si>
  <si>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</si>
  <si>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</si>
  <si>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</si>
  <si>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</si>
  <si>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</si>
  <si>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</si>
  <si>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</si>
  <si>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</si>
  <si>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</si>
  <si>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</si>
  <si>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</si>
  <si>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</si>
  <si>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</si>
  <si>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</si>
  <si>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</si>
  <si>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</si>
  <si>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</si>
  <si>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</si>
  <si>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</si>
  <si>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</si>
  <si>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</si>
  <si>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</si>
  <si>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</si>
  <si>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</si>
  <si>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</si>
  <si>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</si>
  <si>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</si>
  <si>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</si>
  <si>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</si>
  <si>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</si>
  <si>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</si>
  <si>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</si>
  <si>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</si>
  <si>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</si>
  <si>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</si>
  <si>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</si>
  <si>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</si>
  <si>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</si>
  <si>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</si>
  <si>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</si>
  <si>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</si>
  <si>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</si>
  <si>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</si>
  <si>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</si>
  <si>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</si>
  <si>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</si>
  <si>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</si>
  <si>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</si>
  <si>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</si>
  <si>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</si>
  <si>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</si>
  <si>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</si>
  <si>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</si>
  <si>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</si>
  <si>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</si>
  <si>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</si>
  <si>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</si>
  <si>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</si>
  <si>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</si>
  <si>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</si>
  <si>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</si>
  <si>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</si>
  <si>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</si>
  <si>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</si>
  <si>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</si>
  <si>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</si>
  <si>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</si>
  <si>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</si>
  <si>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</si>
  <si>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</si>
  <si>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</si>
  <si>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</si>
  <si>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</si>
  <si>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</si>
  <si>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</si>
  <si>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</si>
  <si>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</si>
  <si>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</si>
  <si>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</si>
  <si>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</si>
  <si>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</si>
  <si>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</si>
  <si>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</si>
  <si>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</si>
  <si>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</si>
  <si>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</si>
  <si>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</si>
  <si>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</si>
  <si>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</si>
  <si>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</si>
  <si>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</si>
  <si>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</si>
  <si>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</si>
  <si>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</si>
  <si>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</si>
  <si>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</si>
  <si>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</si>
  <si>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</si>
  <si>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</si>
  <si>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</si>
  <si>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</si>
  <si>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</si>
  <si>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</si>
  <si>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</si>
  <si>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</si>
  <si>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</si>
  <si>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</si>
  <si>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</si>
  <si>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</si>
  <si>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</si>
  <si>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</si>
  <si>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</si>
  <si>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</si>
  <si>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</si>
  <si>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</si>
  <si>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</si>
  <si>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</si>
  <si>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</si>
  <si>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</si>
  <si>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</si>
  <si>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</si>
  <si>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</si>
  <si>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</si>
  <si>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</si>
  <si>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</si>
  <si>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</si>
  <si>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</si>
  <si>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</si>
  <si>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</si>
  <si>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</si>
  <si>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</si>
  <si>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</si>
  <si>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</si>
  <si>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</si>
  <si>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</si>
  <si>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</si>
  <si>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</si>
  <si>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</si>
  <si>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</si>
  <si>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</si>
  <si>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</si>
  <si>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</si>
  <si>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</si>
  <si>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</si>
  <si>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</si>
  <si>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</si>
  <si>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</si>
  <si>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</si>
  <si>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</si>
  <si>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</si>
  <si>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</si>
  <si>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</si>
  <si>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</si>
  <si>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</si>
  <si>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</si>
  <si>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</si>
  <si>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</si>
  <si>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</si>
  <si>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</si>
  <si>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</si>
  <si>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</si>
  <si>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</si>
  <si>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</si>
  <si>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</si>
  <si>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</si>
  <si>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</si>
  <si>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</si>
  <si>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</si>
  <si>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</si>
  <si>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</si>
  <si>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</si>
  <si>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</si>
  <si>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</si>
  <si>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</si>
  <si>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</si>
  <si>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</si>
  <si>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</si>
  <si>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</si>
  <si>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</si>
  <si>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</si>
  <si>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</si>
  <si>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</si>
  <si>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</si>
  <si>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</si>
  <si>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</si>
  <si>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</si>
  <si>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</si>
  <si>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</si>
  <si>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</si>
  <si>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</si>
  <si>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</si>
  <si>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</si>
  <si>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</si>
  <si>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</si>
  <si>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</si>
  <si>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</si>
  <si>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</si>
  <si>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</si>
  <si>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</si>
  <si>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</si>
  <si>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</si>
  <si>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</si>
  <si>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</si>
  <si>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</si>
  <si>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</si>
  <si>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</si>
  <si>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</si>
  <si>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</si>
  <si>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</si>
  <si>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</si>
  <si>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</si>
  <si>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</si>
  <si>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</si>
  <si>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</si>
  <si>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</si>
  <si>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</si>
  <si>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</si>
  <si>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</si>
  <si>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</si>
  <si>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</si>
  <si>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</si>
  <si>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</si>
  <si>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</si>
  <si>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</si>
  <si>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</si>
  <si>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</si>
  <si>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</si>
  <si>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</si>
  <si>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</si>
  <si>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</si>
  <si>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</si>
  <si>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</si>
  <si>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</si>
  <si>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</si>
  <si>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</si>
  <si>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</si>
  <si>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</si>
  <si>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</si>
  <si>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</si>
  <si>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</si>
  <si>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</si>
  <si>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</si>
  <si>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</si>
  <si>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</si>
  <si>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</si>
  <si>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</si>
  <si>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</si>
  <si>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</si>
  <si>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</si>
  <si>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</si>
  <si>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</si>
  <si>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</si>
  <si>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</si>
  <si>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</si>
  <si>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</si>
  <si>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</si>
  <si>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</si>
  <si>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</si>
  <si>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</si>
  <si>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</si>
  <si>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</si>
  <si>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</si>
  <si>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</si>
  <si>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</si>
  <si>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</si>
  <si>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</si>
  <si>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</si>
  <si>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</si>
  <si>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</si>
  <si>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</si>
  <si>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</si>
  <si>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</si>
  <si>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</si>
  <si>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</si>
  <si>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</si>
  <si>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</si>
  <si>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</si>
  <si>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</si>
  <si>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</si>
  <si>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</si>
  <si>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</si>
  <si>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</si>
  <si>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</si>
  <si>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</si>
  <si>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</si>
  <si>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</si>
  <si>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</si>
  <si>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</si>
  <si>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</si>
  <si>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</si>
  <si>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</si>
  <si>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</si>
  <si>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</si>
  <si>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</si>
  <si>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</si>
  <si>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</si>
  <si>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</si>
  <si>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</si>
  <si>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</si>
  <si>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</si>
  <si>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</si>
  <si>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</si>
  <si>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</si>
  <si>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</si>
  <si>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</si>
  <si>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</si>
  <si>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</si>
  <si>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</si>
  <si>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</si>
  <si>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</si>
  <si>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</si>
  <si>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</si>
  <si>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</si>
  <si>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</si>
  <si>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</si>
  <si>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</si>
  <si>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</si>
  <si>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</si>
  <si>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</si>
  <si>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</si>
  <si>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</si>
  <si>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</si>
  <si>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</si>
  <si>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</si>
  <si>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</si>
  <si>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</si>
  <si>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</si>
  <si>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</si>
  <si>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</si>
  <si>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</si>
  <si>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</si>
  <si>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</si>
  <si>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</si>
  <si>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</si>
  <si>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</si>
  <si>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</si>
  <si>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</si>
  <si>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</si>
  <si>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</si>
  <si>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</si>
  <si>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</si>
  <si>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</si>
  <si>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</si>
  <si>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</si>
  <si>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</si>
  <si>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</si>
  <si>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</si>
  <si>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</si>
  <si>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</si>
  <si>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</si>
  <si>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</si>
  <si>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</si>
  <si>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</si>
  <si>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</si>
  <si>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</si>
  <si>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</si>
  <si>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</si>
  <si>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</si>
  <si>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</si>
  <si>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</si>
  <si>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</si>
  <si>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</si>
  <si>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</si>
  <si>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</si>
  <si>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</si>
  <si>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</si>
  <si>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</si>
  <si>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</si>
  <si>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</si>
  <si>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</si>
  <si>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</si>
  <si>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</si>
  <si>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</si>
  <si>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</si>
  <si>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</si>
  <si>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</si>
  <si>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</si>
  <si>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</si>
  <si>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</si>
  <si>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</si>
  <si>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</si>
  <si>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</si>
  <si>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</si>
  <si>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</si>
  <si>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</si>
  <si>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</si>
  <si>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</si>
  <si>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</si>
  <si>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</si>
  <si>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</si>
  <si>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</si>
  <si>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</si>
  <si>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</si>
  <si>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</si>
  <si>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</si>
  <si>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</si>
  <si>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</si>
  <si>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</si>
  <si>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</si>
  <si>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</si>
  <si>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</si>
  <si>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</si>
  <si>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</si>
  <si>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</si>
  <si>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</si>
  <si>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</si>
  <si>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</si>
  <si>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</si>
  <si>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</si>
  <si>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</si>
  <si>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</si>
  <si>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</si>
  <si>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</si>
  <si>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</si>
  <si>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</si>
  <si>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</si>
  <si>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</si>
  <si>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</si>
  <si>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</si>
  <si>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</si>
  <si>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</si>
  <si>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</si>
  <si>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</si>
  <si>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</si>
  <si>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</si>
  <si>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</si>
  <si>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</si>
  <si>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</si>
  <si>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</si>
  <si>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</si>
  <si>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</si>
  <si>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</si>
  <si>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</si>
  <si>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</si>
  <si>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</si>
  <si>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</si>
  <si>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</si>
  <si>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</si>
  <si>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</si>
  <si>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</si>
  <si>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</si>
  <si>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</si>
  <si>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</si>
  <si>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</si>
  <si>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</si>
  <si>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</si>
  <si>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</si>
  <si>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</si>
  <si>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</si>
  <si>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</si>
  <si>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</si>
  <si>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</si>
  <si>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</si>
  <si>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</si>
  <si>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</si>
  <si>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</si>
  <si>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</si>
  <si>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</si>
  <si>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</si>
  <si>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</si>
  <si>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</si>
  <si>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</si>
  <si>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</si>
  <si>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</si>
  <si>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</si>
  <si>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</si>
  <si>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</si>
  <si>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</si>
  <si>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</si>
  <si>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</si>
  <si>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</si>
  <si>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</si>
  <si>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</si>
  <si>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</si>
  <si>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</si>
  <si>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</si>
  <si>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</si>
  <si>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</si>
  <si>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</si>
  <si>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</si>
  <si>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</si>
  <si>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</si>
  <si>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</si>
  <si>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</si>
  <si>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</si>
  <si>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</si>
  <si>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</si>
  <si>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</si>
  <si>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</si>
  <si>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</si>
  <si>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</si>
  <si>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</si>
  <si>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</si>
  <si>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</si>
  <si>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</si>
  <si>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</si>
  <si>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</si>
  <si>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</si>
  <si>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</si>
  <si>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</si>
  <si>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</si>
  <si>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</si>
  <si>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</si>
  <si>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</si>
  <si>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</si>
  <si>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</si>
  <si>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</si>
  <si>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</si>
  <si>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</si>
  <si>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</si>
  <si>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</si>
  <si>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</si>
  <si>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</si>
  <si>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</si>
  <si>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</si>
  <si>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</si>
  <si>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</si>
  <si>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</si>
  <si>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</si>
  <si>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</si>
  <si>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</si>
  <si>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</si>
  <si>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</si>
  <si>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</si>
  <si>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</si>
  <si>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</si>
  <si>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</si>
  <si>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</si>
  <si>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</si>
  <si>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</si>
  <si>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</si>
  <si>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</si>
  <si>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</si>
  <si>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</si>
  <si>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</si>
  <si>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</si>
  <si>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</si>
  <si>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</si>
  <si>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</si>
  <si>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</si>
  <si>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</si>
  <si>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</si>
  <si>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</si>
  <si>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</si>
  <si>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</si>
  <si>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</si>
  <si>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</si>
  <si>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</si>
  <si>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</si>
  <si>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</si>
  <si>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</si>
  <si>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</si>
  <si>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</si>
  <si>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</si>
  <si>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</si>
  <si>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</si>
  <si>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</si>
  <si>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</si>
  <si>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</si>
  <si>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</si>
  <si>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</si>
  <si>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</si>
  <si>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</si>
  <si>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</si>
  <si>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</si>
  <si>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</si>
  <si>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</si>
  <si>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</si>
  <si>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</si>
  <si>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</si>
  <si>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</si>
  <si>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</si>
  <si>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</si>
  <si>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</si>
  <si>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</si>
  <si>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</si>
  <si>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</si>
  <si>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</si>
  <si>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</si>
  <si>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</si>
  <si>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</si>
  <si>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</si>
  <si>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</si>
  <si>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</si>
  <si>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</si>
  <si>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</si>
  <si>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</si>
  <si>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</si>
  <si>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</si>
  <si>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</si>
  <si>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</si>
  <si>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</si>
  <si>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</si>
  <si>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</si>
  <si>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</si>
  <si>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</si>
  <si>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</si>
  <si>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</si>
  <si>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</si>
  <si>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</si>
  <si>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</si>
  <si>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</si>
  <si>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</si>
  <si>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</si>
  <si>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</si>
  <si>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</si>
  <si>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</si>
  <si>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</si>
  <si>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</si>
  <si>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</si>
  <si>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</si>
  <si>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</si>
  <si>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</si>
  <si>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</si>
  <si>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</si>
  <si>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</si>
  <si>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</si>
  <si>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</si>
  <si>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</si>
  <si>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</si>
  <si>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</si>
  <si>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</si>
  <si>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</si>
  <si>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</si>
  <si>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</si>
  <si>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</si>
  <si>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</si>
  <si>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</si>
  <si>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</si>
  <si>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</si>
  <si>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</si>
  <si>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</si>
  <si>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</si>
  <si>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</si>
  <si>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</si>
  <si>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</si>
  <si>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</si>
  <si>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</si>
  <si>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</si>
  <si>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</si>
  <si>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</si>
  <si>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</si>
  <si>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</si>
  <si>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</si>
  <si>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</si>
  <si>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</si>
  <si>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</si>
  <si>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</si>
  <si>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</si>
  <si>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</si>
  <si>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</si>
  <si>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</si>
  <si>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</si>
  <si>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</si>
  <si>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</si>
  <si>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</si>
  <si>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</si>
  <si>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</si>
  <si>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</si>
  <si>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</si>
  <si>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</si>
  <si>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</si>
  <si>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</si>
  <si>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</si>
  <si>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</si>
  <si>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</si>
  <si>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</si>
  <si>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</si>
  <si>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</si>
  <si>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</si>
  <si>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</si>
  <si>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</si>
  <si>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</si>
  <si>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</si>
  <si>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</si>
  <si>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</si>
  <si>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</si>
  <si>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</si>
  <si>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</si>
  <si>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</si>
  <si>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</si>
  <si>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</si>
  <si>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</si>
  <si>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</si>
  <si>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</si>
  <si>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</si>
  <si>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</si>
  <si>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</si>
  <si>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</si>
  <si>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</si>
  <si>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</si>
  <si>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</si>
  <si>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</si>
  <si>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</si>
  <si>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</si>
  <si>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</si>
  <si>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</si>
  <si>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</si>
  <si>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</si>
  <si>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</si>
  <si>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</si>
  <si>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</si>
  <si>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</si>
  <si>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</si>
  <si>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</si>
  <si>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</si>
  <si>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</si>
  <si>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</si>
  <si>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</si>
  <si>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</si>
  <si>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</si>
  <si>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</si>
  <si>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</si>
  <si>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</si>
  <si>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</si>
  <si>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</si>
  <si>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</si>
  <si>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</si>
  <si>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</si>
  <si>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</si>
  <si>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</si>
  <si>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</si>
  <si>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</si>
  <si>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</si>
  <si>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</si>
  <si>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</si>
  <si>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</si>
  <si>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</si>
  <si>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</si>
  <si>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</si>
  <si>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</si>
  <si>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</si>
  <si>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</si>
  <si>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</si>
  <si>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</si>
  <si>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</si>
  <si>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</si>
  <si>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</si>
  <si>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</si>
  <si>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</si>
  <si>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</si>
  <si>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</si>
  <si>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</si>
  <si>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</si>
  <si>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</si>
  <si>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</si>
  <si>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</si>
  <si>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</si>
  <si>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</si>
  <si>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</si>
  <si>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</si>
  <si>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</si>
  <si>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</si>
  <si>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</si>
  <si>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</si>
  <si>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</si>
  <si>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</si>
  <si>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</si>
  <si>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</si>
  <si>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</si>
  <si>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</si>
  <si>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</si>
  <si>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</si>
  <si>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</si>
  <si>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</si>
  <si>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</si>
  <si>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</si>
  <si>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</si>
  <si>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</si>
  <si>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</si>
  <si>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</si>
  <si>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</si>
  <si>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</si>
  <si>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</si>
  <si>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</si>
  <si>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</si>
  <si>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</si>
  <si>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</si>
  <si>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</si>
  <si>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</si>
  <si>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</si>
  <si>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</si>
  <si>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</si>
  <si>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</si>
  <si>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</si>
  <si>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</si>
  <si>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</si>
  <si>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</si>
  <si>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</si>
  <si>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</si>
  <si>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</si>
  <si>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</si>
  <si>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</si>
  <si>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</si>
  <si>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</si>
  <si>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</si>
  <si>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</si>
  <si>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</si>
  <si>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</si>
  <si>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</si>
  <si>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</si>
  <si>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</si>
  <si>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</si>
  <si>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</si>
  <si>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</si>
  <si>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</si>
  <si>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</si>
  <si>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</si>
  <si>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</si>
  <si>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</si>
  <si>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</si>
  <si>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</si>
  <si>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</si>
  <si>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</si>
  <si>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</si>
  <si>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</si>
  <si>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</si>
  <si>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</si>
  <si>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</si>
  <si>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</si>
  <si>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</si>
  <si>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</si>
  <si>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</si>
  <si>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</si>
  <si>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</si>
  <si>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</si>
  <si>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</si>
  <si>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</si>
  <si>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</si>
  <si>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</si>
  <si>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</si>
  <si>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</si>
  <si>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</si>
  <si>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</si>
  <si>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</si>
  <si>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</si>
  <si>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</si>
  <si>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</si>
  <si>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</si>
  <si>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</si>
  <si>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</si>
  <si>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</si>
  <si>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</si>
  <si>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</si>
  <si>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</si>
  <si>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</si>
  <si>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</si>
  <si>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</si>
  <si>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</si>
  <si>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</si>
  <si>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</si>
  <si>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</si>
  <si>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</si>
  <si>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</si>
  <si>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</si>
  <si>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</si>
  <si>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</si>
  <si>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</si>
  <si>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</si>
  <si>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</si>
  <si>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</si>
  <si>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</si>
  <si>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</si>
  <si>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</si>
  <si>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</si>
  <si>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</si>
  <si>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</si>
  <si>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</si>
  <si>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</si>
  <si>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</si>
  <si>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</si>
  <si>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</si>
  <si>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</si>
  <si>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</si>
  <si>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</si>
  <si>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</si>
  <si>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</si>
  <si>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</si>
  <si>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</si>
  <si>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</si>
  <si>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</si>
  <si>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</si>
  <si>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</si>
  <si>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</si>
  <si>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</si>
  <si>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</si>
  <si>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</si>
  <si>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</si>
  <si>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</si>
  <si>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</si>
  <si>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</si>
  <si>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</si>
  <si>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</si>
  <si>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</si>
  <si>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</si>
  <si>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</si>
  <si>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</si>
  <si>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</si>
  <si>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</si>
  <si>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</si>
  <si>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</si>
  <si>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</si>
  <si>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</si>
  <si>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</si>
  <si>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</si>
  <si>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</si>
  <si>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</si>
  <si>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</si>
  <si>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</si>
  <si>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</si>
  <si>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</si>
  <si>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</si>
  <si>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</si>
  <si>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</si>
  <si>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</si>
  <si>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</si>
  <si>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</si>
  <si>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</si>
  <si>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</si>
  <si>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</si>
  <si>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</si>
  <si>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</si>
  <si>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</si>
  <si>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</si>
  <si>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</si>
  <si>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</si>
  <si>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</si>
  <si>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</si>
  <si>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</si>
  <si>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</si>
  <si>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</si>
  <si>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</si>
  <si>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</si>
  <si>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</si>
  <si>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</si>
  <si>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</si>
  <si>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</si>
  <si>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</si>
  <si>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</si>
  <si>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</si>
  <si>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</si>
  <si>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</si>
  <si>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</si>
  <si>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</si>
  <si>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</si>
  <si>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</si>
  <si>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</si>
  <si>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</si>
  <si>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</si>
  <si>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</si>
  <si>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</si>
  <si>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</si>
  <si>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</si>
  <si>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</si>
  <si>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</si>
  <si>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</si>
  <si>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</si>
  <si>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</si>
  <si>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</si>
  <si>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</si>
  <si>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</si>
  <si>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</si>
  <si>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</si>
  <si>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</si>
  <si>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</si>
  <si>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</si>
  <si>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</si>
  <si>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</si>
  <si>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</si>
  <si>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</si>
  <si>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</si>
  <si>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</si>
  <si>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</si>
  <si>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</si>
  <si>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</si>
  <si>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</si>
  <si>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</si>
  <si>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</si>
  <si>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</si>
  <si>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</si>
  <si>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</si>
  <si>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</si>
  <si>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</si>
  <si>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</si>
  <si>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</si>
  <si>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</si>
  <si>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</si>
  <si>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</si>
  <si>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</si>
  <si>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</si>
  <si>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</si>
  <si>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</si>
  <si>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</si>
  <si>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</si>
  <si>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</si>
  <si>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</si>
  <si>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</si>
  <si>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</si>
  <si>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</si>
  <si>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</si>
  <si>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</si>
  <si>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</si>
  <si>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</si>
  <si>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</si>
  <si>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</si>
  <si>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</si>
  <si>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</si>
  <si>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</si>
  <si>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</si>
  <si>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</si>
  <si>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</si>
  <si>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</si>
  <si>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</si>
  <si>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</si>
  <si>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</si>
  <si>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</si>
  <si>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</si>
  <si>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</si>
  <si>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</si>
  <si>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</si>
  <si>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</si>
  <si>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</si>
  <si>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</si>
  <si>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</si>
  <si>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</si>
  <si>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</si>
  <si>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</si>
  <si>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</si>
  <si>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</si>
  <si>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</si>
  <si>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</si>
  <si>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</si>
  <si>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</si>
  <si>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</si>
  <si>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</si>
  <si>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</si>
  <si>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</si>
  <si>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</si>
  <si>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</si>
  <si>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</si>
  <si>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</si>
  <si>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</si>
  <si>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</si>
  <si>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</si>
  <si>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</si>
  <si>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</si>
  <si>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</si>
  <si>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</si>
  <si>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</si>
  <si>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</si>
  <si>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</si>
  <si>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</si>
  <si>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</si>
  <si>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</si>
  <si>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</si>
  <si>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</si>
  <si>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</si>
  <si>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</si>
  <si>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</si>
  <si>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</si>
  <si>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</si>
  <si>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</si>
  <si>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</si>
  <si>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</si>
  <si>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</si>
  <si>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</si>
  <si>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</si>
  <si>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</si>
  <si>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</si>
  <si>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</si>
  <si>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</si>
  <si>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</si>
  <si>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</si>
  <si>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</si>
  <si>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</si>
  <si>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</si>
  <si>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</si>
  <si>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</si>
  <si>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</si>
  <si>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</si>
  <si>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</si>
  <si>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</si>
  <si>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</si>
  <si>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</si>
  <si>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</si>
  <si>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</si>
  <si>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</si>
  <si>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</si>
  <si>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</si>
  <si>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</si>
  <si>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</si>
  <si>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</si>
  <si>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</si>
  <si>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</si>
  <si>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</si>
  <si>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</si>
  <si>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</si>
  <si>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</si>
  <si>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</si>
  <si>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</si>
  <si>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</si>
  <si>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</si>
  <si>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</si>
  <si>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</si>
  <si>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</si>
  <si>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</si>
  <si>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</si>
  <si>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</si>
  <si>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</si>
  <si>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</si>
  <si>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</si>
  <si>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</si>
  <si>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</si>
  <si>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</si>
  <si>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</si>
  <si>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</si>
  <si>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</si>
  <si>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</si>
  <si>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</si>
  <si>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</si>
  <si>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</si>
  <si>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</si>
  <si>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</si>
  <si>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</si>
  <si>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</si>
  <si>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</si>
  <si>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</si>
  <si>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</si>
  <si>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</si>
  <si>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</si>
  <si>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</si>
  <si>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</si>
  <si>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</si>
  <si>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</si>
  <si>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</si>
  <si>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</si>
  <si>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</si>
  <si>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</si>
  <si>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</si>
  <si>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</si>
  <si>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</si>
  <si>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</si>
  <si>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</si>
  <si>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</si>
  <si>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</si>
  <si>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</si>
  <si>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</si>
  <si>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</si>
  <si>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</si>
  <si>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</si>
  <si>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</si>
  <si>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</si>
  <si>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</si>
  <si>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</si>
  <si>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</si>
  <si>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</si>
  <si>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</si>
  <si>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</si>
  <si>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</si>
  <si>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</si>
  <si>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</si>
  <si>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</si>
  <si>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</si>
  <si>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</si>
  <si>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</si>
  <si>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</si>
  <si>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</si>
  <si>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</si>
  <si>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</si>
  <si>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</si>
  <si>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</si>
  <si>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</si>
  <si>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</si>
  <si>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</si>
  <si>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</si>
  <si>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</si>
  <si>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</si>
  <si>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</si>
  <si>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</si>
  <si>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</si>
  <si>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</si>
  <si>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</si>
  <si>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</si>
  <si>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</si>
  <si>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</si>
  <si>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</si>
  <si>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</si>
  <si>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</si>
  <si>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</si>
  <si>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</si>
  <si>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</si>
  <si>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</si>
  <si>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</si>
  <si>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</si>
  <si>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</si>
  <si>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</si>
  <si>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</si>
  <si>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</si>
  <si>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</si>
  <si>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</si>
  <si>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</si>
  <si>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</si>
  <si>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</si>
  <si>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</si>
  <si>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</si>
  <si>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</si>
  <si>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</si>
  <si>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</si>
  <si>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</si>
  <si>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</si>
  <si>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</si>
  <si>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</si>
  <si>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</si>
  <si>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</si>
  <si>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</si>
  <si>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</si>
  <si>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</si>
  <si>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</si>
  <si>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</si>
  <si>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</si>
  <si>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</si>
  <si>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</si>
  <si>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</si>
  <si>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</si>
  <si>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</si>
  <si>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</si>
  <si>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</si>
  <si>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</si>
  <si>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</si>
  <si>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</si>
  <si>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</si>
  <si>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</si>
  <si>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</si>
  <si>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</si>
  <si>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</si>
  <si>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</si>
  <si>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</si>
  <si>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</si>
  <si>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</si>
  <si>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</si>
  <si>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</si>
  <si>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</si>
  <si>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</si>
  <si>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</si>
  <si>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</si>
  <si>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</si>
  <si>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</si>
  <si>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</si>
  <si>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</si>
  <si>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</si>
  <si>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</si>
  <si>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</si>
  <si>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</si>
  <si>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</si>
  <si>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</si>
  <si>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</si>
  <si>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</si>
  <si>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</si>
  <si>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</si>
  <si>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</si>
  <si>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</si>
  <si>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</si>
  <si>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</si>
  <si>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</si>
  <si>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</si>
  <si>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</si>
  <si>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</si>
  <si>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</si>
  <si>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</si>
  <si>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</si>
  <si>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</si>
  <si>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</si>
  <si>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</si>
  <si>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</si>
  <si>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</si>
  <si>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</si>
  <si>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</si>
  <si>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</si>
  <si>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</si>
  <si>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</si>
  <si>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</si>
  <si>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</si>
  <si>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</si>
  <si>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</si>
  <si>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</si>
  <si>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</si>
  <si>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</si>
  <si>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</si>
  <si>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</si>
  <si>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</si>
  <si>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</si>
  <si>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</si>
  <si>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</si>
  <si>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</si>
  <si>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</si>
  <si>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</si>
  <si>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</si>
  <si>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</si>
  <si>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</si>
  <si>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</si>
  <si>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</si>
  <si>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</si>
  <si>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</si>
  <si>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</si>
  <si>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</si>
  <si>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</si>
  <si>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</si>
  <si>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</si>
  <si>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</si>
  <si>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</si>
  <si>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</si>
  <si>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</si>
  <si>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</si>
  <si>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</si>
  <si>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</si>
  <si>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</si>
  <si>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</si>
  <si>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</si>
  <si>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</si>
  <si>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</si>
  <si>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</si>
  <si>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</si>
  <si>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</si>
  <si>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</si>
  <si>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</si>
  <si>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</si>
  <si>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</si>
  <si>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</si>
  <si>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</si>
  <si>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</si>
  <si>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</si>
  <si>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</si>
  <si>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</si>
  <si>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</si>
  <si>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</si>
  <si>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</si>
  <si>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</si>
  <si>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</si>
  <si>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</si>
  <si>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</si>
  <si>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</si>
  <si>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</si>
  <si>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</si>
  <si>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</si>
  <si>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</si>
  <si>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</si>
  <si>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</si>
  <si>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</si>
  <si>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</si>
  <si>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</si>
  <si>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</si>
  <si>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</si>
  <si>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</si>
  <si>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</si>
  <si>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</si>
  <si>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</si>
  <si>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</si>
  <si>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</si>
  <si>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</si>
  <si>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</si>
  <si>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</si>
  <si>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</si>
  <si>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</si>
  <si>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</si>
  <si>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</si>
  <si>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</si>
  <si>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</si>
  <si>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</si>
  <si>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</si>
  <si>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</si>
  <si>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</si>
  <si>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</si>
  <si>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</si>
  <si>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</si>
  <si>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</si>
  <si>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</si>
  <si>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</si>
  <si>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</si>
  <si>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</si>
  <si>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</si>
  <si>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</si>
  <si>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</si>
  <si>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</si>
  <si>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</si>
  <si>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</si>
  <si>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</si>
  <si>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</si>
  <si>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</si>
  <si>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</si>
  <si>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</si>
  <si>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</si>
  <si>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</si>
  <si>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</si>
  <si>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</si>
  <si>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</si>
  <si>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</si>
  <si>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</si>
  <si>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</si>
  <si>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</si>
  <si>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</si>
  <si>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</si>
  <si>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</si>
  <si>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</si>
  <si>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</si>
  <si>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</si>
  <si>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</si>
  <si>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</si>
  <si>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</si>
  <si>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</si>
  <si>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</si>
  <si>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</si>
  <si>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</si>
  <si>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</si>
  <si>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</si>
  <si>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</si>
  <si>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</si>
  <si>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</si>
  <si>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</si>
  <si>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</si>
  <si>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</si>
  <si>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</si>
  <si>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</si>
  <si>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</si>
  <si>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</si>
  <si>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</si>
  <si>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</si>
  <si>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</si>
  <si>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</si>
  <si>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</si>
  <si>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</si>
  <si>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</si>
  <si>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</si>
  <si>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</si>
  <si>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</si>
  <si>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</si>
  <si>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</si>
  <si>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</si>
  <si>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</si>
  <si>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</si>
  <si>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</si>
  <si>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</si>
  <si>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</si>
  <si>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</si>
  <si>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</si>
  <si>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</si>
  <si>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</si>
  <si>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</si>
  <si>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</si>
  <si>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</si>
  <si>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</si>
  <si>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</si>
  <si>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</si>
  <si>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</si>
  <si>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</si>
  <si>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</si>
  <si>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</si>
  <si>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</si>
  <si>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</si>
  <si>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</si>
  <si>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</si>
  <si>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</si>
  <si>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</si>
  <si>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</si>
  <si>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</si>
  <si>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</si>
  <si>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</si>
  <si>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</si>
  <si>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</si>
  <si>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</si>
  <si>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</si>
  <si>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</si>
  <si>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</si>
  <si>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</si>
  <si>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</si>
  <si>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</si>
  <si>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</si>
  <si>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</si>
  <si>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</si>
  <si>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</si>
  <si>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</si>
  <si>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</si>
  <si>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</si>
  <si>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</si>
  <si>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</si>
  <si>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</si>
  <si>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</si>
  <si>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</si>
  <si>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</si>
  <si>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</si>
  <si>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</si>
  <si>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</si>
  <si>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</si>
  <si>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</si>
  <si>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</si>
  <si>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</si>
  <si>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</si>
  <si>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</si>
  <si>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</si>
  <si>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</si>
  <si>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</si>
  <si>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</si>
  <si>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</si>
  <si>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</si>
  <si>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</si>
  <si>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</si>
  <si>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</si>
  <si>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</si>
  <si>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</si>
  <si>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</si>
  <si>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</si>
  <si>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</si>
  <si>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</si>
  <si>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</si>
  <si>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</si>
  <si>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</si>
  <si>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</si>
  <si>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</si>
  <si>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</si>
  <si>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</si>
  <si>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</si>
  <si>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</si>
  <si>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</si>
  <si>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</si>
  <si>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</si>
  <si>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</si>
  <si>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</si>
  <si>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</si>
  <si>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</si>
  <si>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</si>
  <si>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</si>
  <si>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</si>
  <si>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</si>
  <si>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</si>
  <si>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</si>
  <si>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</si>
  <si>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</si>
  <si>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</si>
  <si>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</si>
  <si>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</si>
  <si>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</si>
  <si>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</si>
  <si>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</si>
  <si>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</si>
  <si>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</si>
  <si>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</si>
  <si>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</si>
  <si>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</si>
  <si>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</si>
  <si>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</si>
  <si>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</si>
  <si>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</si>
  <si>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</si>
  <si>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</si>
  <si>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</si>
  <si>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</si>
  <si>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</si>
  <si>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</si>
  <si>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</si>
  <si>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</si>
  <si>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</si>
  <si>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</si>
  <si>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</si>
  <si>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</si>
  <si>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</si>
  <si>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</si>
  <si>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</si>
  <si>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</si>
  <si>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</si>
  <si>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</si>
  <si>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</si>
  <si>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</si>
  <si>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</si>
  <si>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</si>
  <si>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</si>
  <si>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</si>
  <si>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</si>
  <si>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</si>
  <si>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</si>
  <si>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</si>
  <si>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</si>
  <si>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</si>
  <si>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</si>
  <si>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</si>
  <si>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</si>
  <si>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</si>
  <si>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</si>
  <si>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</si>
  <si>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</si>
  <si>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</si>
  <si>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</si>
  <si>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</si>
  <si>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</si>
  <si>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</si>
  <si>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</si>
  <si>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</si>
  <si>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</si>
  <si>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</si>
  <si>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</si>
  <si>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</si>
  <si>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</si>
  <si>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</si>
  <si>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</si>
  <si>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</si>
  <si>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</si>
  <si>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</si>
  <si>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</si>
  <si>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</si>
  <si>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</si>
  <si>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</si>
  <si>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</si>
  <si>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</si>
  <si>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</si>
  <si>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</si>
  <si>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</si>
  <si>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</si>
  <si>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</si>
  <si>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</si>
  <si>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</si>
  <si>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</si>
  <si>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</si>
  <si>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</si>
  <si>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</si>
  <si>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</si>
  <si>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</si>
  <si>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</si>
  <si>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</si>
  <si>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</si>
  <si>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</si>
  <si>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</si>
  <si>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</si>
  <si>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</si>
  <si>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</si>
  <si>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</si>
  <si>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</si>
  <si>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</si>
  <si>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</si>
  <si>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</si>
  <si>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</si>
  <si>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</si>
  <si>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</si>
  <si>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</si>
  <si>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</si>
  <si>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</si>
  <si>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</si>
  <si>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</si>
  <si>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</si>
  <si>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</si>
  <si>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</si>
  <si>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</si>
  <si>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</si>
  <si>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</si>
  <si>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</si>
  <si>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</si>
  <si>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</si>
  <si>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</si>
  <si>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</si>
  <si>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</si>
  <si>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</si>
  <si>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</si>
  <si>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</si>
  <si>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</si>
  <si>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</si>
  <si>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</si>
  <si>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</si>
  <si>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</si>
  <si>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</si>
  <si>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</si>
  <si>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</si>
  <si>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</si>
  <si>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</si>
  <si>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</si>
  <si>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</si>
  <si>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</si>
  <si>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</si>
  <si>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</si>
  <si>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</si>
  <si>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</si>
  <si>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</si>
  <si>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</si>
  <si>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</si>
  <si>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</si>
  <si>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</si>
  <si>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</si>
  <si>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</si>
  <si>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</si>
  <si>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</si>
  <si>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</si>
  <si>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</si>
  <si>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</si>
  <si>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</si>
  <si>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</si>
  <si>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</si>
  <si>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</si>
  <si>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</si>
  <si>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</si>
  <si>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</si>
  <si>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</si>
  <si>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</si>
  <si>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</si>
  <si>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</si>
  <si>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</si>
  <si>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</si>
  <si>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</si>
  <si>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</si>
  <si>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</si>
  <si>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</si>
  <si>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</si>
  <si>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</si>
  <si>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</si>
  <si>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</si>
  <si>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</si>
  <si>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</si>
  <si>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</si>
  <si>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</si>
  <si>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</si>
  <si>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</si>
  <si>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</si>
  <si>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</si>
  <si>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</si>
  <si>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</si>
  <si>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</si>
  <si>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</si>
  <si>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</si>
  <si>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</si>
  <si>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</si>
  <si>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</si>
  <si>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</si>
  <si>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</si>
  <si>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</si>
  <si>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</si>
  <si>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</si>
  <si>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</si>
  <si>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</si>
  <si>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</si>
  <si>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</si>
  <si>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</si>
  <si>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</si>
  <si>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</si>
  <si>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</si>
  <si>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</si>
  <si>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</si>
  <si>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</si>
  <si>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</si>
  <si>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</si>
  <si>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</si>
  <si>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</si>
  <si>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</si>
  <si>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</si>
  <si>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</si>
  <si>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</si>
  <si>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</si>
  <si>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</si>
  <si>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</si>
  <si>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</si>
  <si>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</si>
  <si>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</si>
  <si>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</si>
  <si>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</si>
  <si>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</si>
  <si>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</si>
  <si>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</si>
  <si>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</si>
  <si>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</si>
  <si>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</si>
  <si>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</si>
  <si>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</si>
  <si>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</si>
  <si>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</si>
  <si>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</si>
  <si>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</si>
  <si>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</si>
  <si>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</si>
  <si>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</si>
  <si>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</si>
  <si>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</si>
  <si>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</si>
  <si>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</si>
  <si>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</si>
  <si>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</si>
  <si>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</si>
  <si>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</si>
  <si>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</si>
  <si>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</si>
  <si>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</si>
  <si>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</si>
  <si>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</si>
  <si>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</si>
  <si>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</si>
  <si>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</si>
  <si>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</si>
  <si>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</si>
  <si>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</si>
  <si>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</si>
  <si>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</si>
  <si>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</si>
  <si>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</si>
  <si>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</si>
  <si>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</si>
  <si>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</si>
  <si>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</si>
  <si>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</si>
  <si>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</si>
  <si>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</si>
  <si>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</si>
  <si>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</si>
  <si>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</si>
  <si>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</si>
  <si>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</si>
  <si>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</si>
  <si>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</si>
  <si>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</si>
  <si>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</si>
  <si>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</si>
  <si>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</si>
  <si>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</si>
  <si>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</si>
  <si>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</si>
  <si>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</si>
  <si>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</si>
  <si>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</si>
  <si>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</si>
  <si>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</si>
  <si>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</si>
  <si>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</si>
  <si>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</si>
  <si>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</si>
  <si>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</si>
  <si>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</si>
  <si>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</si>
  <si>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</si>
  <si>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</si>
  <si>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</si>
  <si>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</si>
  <si>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</si>
  <si>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</si>
  <si>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</si>
  <si>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</si>
  <si>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</si>
  <si>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</si>
  <si>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</si>
  <si>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</si>
  <si>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</si>
  <si>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</si>
  <si>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</si>
  <si>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</si>
  <si>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</si>
  <si>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</si>
  <si>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</si>
  <si>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</si>
  <si>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</si>
  <si>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</si>
  <si>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</si>
  <si>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</si>
  <si>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</si>
  <si>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</si>
  <si>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</si>
  <si>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</si>
  <si>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</si>
  <si>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</si>
  <si>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</si>
  <si>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</si>
  <si>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</si>
  <si>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</si>
  <si>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</si>
  <si>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</si>
  <si>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</si>
  <si>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</si>
  <si>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</si>
  <si>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</si>
  <si>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</si>
  <si>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</si>
  <si>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</si>
  <si>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</si>
  <si>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</si>
  <si>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</si>
  <si>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</si>
  <si>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</si>
  <si>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</si>
  <si>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</si>
  <si>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</si>
  <si>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</si>
  <si>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</si>
  <si>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</si>
  <si>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</si>
  <si>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</si>
  <si>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</si>
  <si>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</si>
  <si>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</si>
  <si>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</si>
  <si>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</si>
  <si>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</si>
  <si>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</si>
  <si>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</si>
  <si>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</si>
  <si>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</si>
  <si>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</si>
  <si>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</si>
  <si>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</si>
  <si>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</si>
  <si>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</si>
  <si>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</si>
  <si>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</si>
  <si>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</si>
  <si>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</si>
  <si>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</si>
  <si>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</si>
  <si>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</si>
  <si>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</si>
  <si>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</si>
  <si>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</si>
  <si>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</si>
  <si>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</si>
  <si>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</si>
  <si>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</si>
  <si>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</si>
  <si>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</si>
  <si>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</si>
  <si>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</si>
  <si>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</si>
  <si>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</si>
  <si>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</si>
  <si>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</si>
  <si>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</si>
  <si>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</si>
  <si>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</si>
  <si>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</si>
  <si>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</si>
  <si>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</si>
  <si>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</si>
  <si>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</si>
  <si>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</si>
  <si>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</si>
  <si>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</si>
  <si>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</si>
  <si>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</si>
  <si>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</si>
  <si>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</si>
  <si>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</si>
  <si>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</si>
  <si>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</si>
  <si>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</si>
  <si>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</si>
  <si>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</si>
  <si>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</si>
  <si>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</si>
  <si>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</si>
  <si>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</si>
  <si>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</si>
  <si>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</si>
  <si>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</si>
  <si>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</si>
  <si>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</si>
  <si>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</si>
  <si>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</si>
  <si>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</si>
  <si>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</si>
  <si>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</si>
  <si>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</si>
  <si>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</si>
  <si>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</si>
  <si>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</si>
  <si>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</si>
  <si>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</si>
  <si>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</si>
  <si>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</si>
  <si>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</si>
  <si>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</si>
  <si>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</si>
  <si>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</si>
  <si>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</si>
  <si>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</si>
  <si>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</si>
  <si>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</si>
  <si>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</si>
  <si>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</si>
  <si>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</si>
  <si>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</si>
  <si>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</si>
  <si>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</si>
  <si>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</si>
  <si>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</si>
  <si>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</si>
  <si>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</si>
  <si>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</si>
  <si>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</si>
  <si>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</si>
  <si>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</si>
  <si>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</si>
  <si>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</si>
  <si>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</si>
  <si>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</si>
  <si>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</si>
  <si>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</si>
  <si>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</si>
  <si>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</si>
  <si>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</si>
  <si>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</si>
  <si>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</si>
  <si>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</si>
  <si>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</si>
  <si>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</si>
  <si>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</si>
  <si>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</si>
  <si>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</si>
  <si>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</si>
  <si>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</si>
  <si>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</si>
  <si>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</si>
  <si>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</si>
  <si>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</si>
  <si>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</si>
  <si>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</si>
  <si>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</si>
  <si>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</si>
  <si>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</si>
  <si>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</si>
  <si>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</si>
  <si>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</si>
  <si>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</si>
  <si>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</si>
  <si>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</si>
  <si>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</si>
  <si>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</si>
  <si>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</si>
  <si>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</si>
  <si>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</si>
  <si>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</si>
  <si>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</si>
  <si>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</si>
  <si>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</si>
  <si>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</si>
  <si>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</si>
  <si>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</si>
  <si>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</si>
  <si>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</si>
  <si>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</si>
  <si>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</si>
  <si>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</si>
  <si>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</si>
  <si>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</si>
  <si>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</si>
  <si>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</si>
  <si>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</si>
  <si>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</si>
  <si>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</si>
  <si>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</si>
  <si>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</si>
  <si>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</si>
  <si>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</si>
  <si>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</si>
  <si>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</si>
  <si>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</si>
  <si>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</si>
  <si>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</si>
  <si>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</si>
  <si>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</si>
  <si>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</si>
  <si>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</si>
  <si>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</si>
  <si>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</si>
  <si>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</si>
  <si>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</si>
  <si>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</si>
  <si>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</si>
  <si>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</si>
  <si>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</si>
  <si>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</si>
  <si>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</si>
  <si>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</si>
  <si>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</si>
  <si>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</si>
  <si>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</si>
  <si>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</si>
  <si>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</si>
  <si>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</si>
  <si>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</si>
  <si>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</si>
  <si>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</si>
  <si>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</si>
  <si>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</si>
  <si>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</si>
  <si>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</si>
  <si>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</si>
  <si>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</si>
  <si>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</si>
  <si>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</si>
  <si>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</si>
  <si>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</si>
  <si>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</si>
  <si>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</si>
  <si>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</si>
  <si>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</si>
  <si>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</si>
  <si>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</si>
  <si>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</si>
  <si>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</si>
  <si>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</si>
  <si>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</si>
  <si>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</si>
  <si>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</si>
  <si>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</si>
  <si>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</si>
  <si>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</si>
  <si>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</si>
  <si>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</si>
  <si>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</si>
  <si>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</si>
  <si>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</si>
  <si>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</si>
  <si>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</si>
  <si>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</si>
  <si>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</si>
  <si>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</si>
  <si>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</si>
  <si>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</si>
  <si>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</si>
  <si>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</si>
  <si>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</si>
  <si>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</si>
  <si>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</si>
  <si>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</si>
  <si>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</si>
  <si>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</si>
  <si>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</si>
  <si>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</si>
  <si>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</si>
  <si>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</si>
  <si>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</si>
  <si>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</si>
  <si>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</si>
  <si>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</si>
  <si>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</si>
  <si>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</si>
  <si>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</si>
  <si>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</si>
  <si>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</si>
  <si>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</si>
  <si>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</si>
  <si>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</si>
  <si>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</si>
  <si>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</si>
  <si>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</si>
  <si>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</si>
  <si>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</si>
  <si>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</si>
  <si>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</si>
  <si>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</si>
  <si>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</si>
  <si>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</si>
  <si>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</si>
  <si>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</si>
  <si>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</si>
  <si>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</si>
  <si>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</si>
  <si>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</si>
  <si>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</si>
  <si>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</si>
  <si>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</si>
  <si>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</si>
  <si>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</si>
  <si>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</si>
  <si>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</si>
  <si>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</si>
  <si>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</si>
  <si>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</si>
  <si>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</si>
  <si>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</si>
  <si>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</si>
  <si>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</si>
  <si>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</si>
  <si>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</si>
  <si>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</si>
  <si>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</si>
  <si>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</si>
  <si>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</si>
  <si>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</si>
  <si>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</si>
  <si>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</si>
  <si>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</si>
  <si>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</si>
  <si>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</si>
  <si>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</si>
  <si>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</si>
  <si>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</si>
  <si>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</si>
  <si>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</si>
  <si>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</si>
  <si>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</si>
  <si>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</si>
  <si>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</si>
  <si>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</si>
  <si>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</si>
  <si>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</si>
  <si>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</si>
  <si>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</si>
  <si>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</si>
  <si>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</si>
  <si>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</si>
  <si>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</si>
  <si>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</si>
  <si>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</si>
  <si>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</si>
  <si>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</si>
  <si>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</si>
  <si>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</si>
  <si>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</si>
  <si>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</si>
  <si>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</si>
  <si>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</si>
  <si>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</si>
  <si>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</si>
  <si>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</si>
  <si>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</si>
  <si>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</si>
  <si>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</si>
  <si>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</si>
  <si>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</si>
  <si>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</si>
  <si>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</si>
  <si>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</si>
  <si>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</si>
  <si>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</si>
  <si>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</si>
  <si>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</si>
  <si>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</si>
  <si>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</si>
  <si>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</si>
  <si>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</si>
  <si>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</si>
  <si>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</si>
  <si>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</si>
  <si>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</si>
  <si>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</si>
  <si>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</si>
  <si>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</si>
  <si>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</si>
  <si>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</si>
  <si>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</si>
  <si>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</si>
  <si>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</si>
  <si>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</si>
  <si>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</si>
  <si>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</si>
  <si>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</si>
  <si>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</si>
  <si>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</si>
  <si>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</si>
  <si>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</si>
  <si>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</si>
  <si>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</si>
  <si>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</si>
  <si>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</si>
  <si>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</si>
  <si>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</si>
  <si>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</si>
  <si>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</si>
  <si>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</si>
  <si>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</si>
  <si>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</si>
  <si>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</si>
  <si>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</si>
  <si>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</si>
  <si>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</si>
  <si>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</si>
  <si>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</si>
  <si>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</si>
  <si>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</si>
  <si>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</si>
  <si>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</si>
  <si>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</si>
  <si>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</si>
  <si>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</si>
  <si>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</si>
  <si>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</si>
  <si>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</si>
  <si>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</si>
  <si>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</si>
  <si>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</si>
  <si>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</si>
  <si>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</si>
  <si>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</si>
  <si>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</si>
  <si>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</si>
  <si>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</si>
  <si>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</si>
  <si>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</si>
  <si>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</si>
  <si>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</si>
  <si>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</si>
  <si>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</si>
  <si>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</si>
  <si>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</si>
  <si>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</si>
  <si>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</si>
  <si>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</si>
  <si>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</si>
  <si>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</si>
  <si>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</si>
  <si>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</si>
  <si>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</si>
  <si>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</si>
  <si>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</si>
  <si>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</si>
  <si>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</si>
  <si>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</si>
  <si>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</si>
  <si>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</si>
  <si>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</si>
  <si>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</si>
  <si>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</si>
  <si>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</si>
  <si>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</si>
  <si>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</si>
  <si>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</si>
  <si>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</si>
  <si>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</si>
  <si>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</si>
  <si>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</si>
  <si>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</si>
  <si>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</si>
  <si>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</si>
  <si>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</si>
  <si>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</si>
  <si>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</si>
  <si>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</si>
  <si>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</si>
  <si>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</si>
  <si>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</si>
  <si>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</si>
  <si>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</si>
  <si>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</si>
  <si>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</si>
  <si>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</si>
  <si>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</si>
  <si>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</si>
  <si>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</si>
  <si>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</si>
  <si>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</si>
  <si>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</si>
  <si>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</si>
  <si>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</si>
  <si>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</si>
  <si>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</si>
  <si>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</si>
  <si>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</si>
  <si>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</si>
  <si>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</si>
  <si>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</si>
  <si>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</si>
  <si>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</si>
  <si>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</si>
  <si>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</si>
  <si>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</si>
  <si>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</si>
  <si>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</si>
  <si>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</si>
  <si>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</si>
  <si>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</si>
  <si>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</si>
  <si>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</si>
  <si>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</si>
  <si>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</si>
  <si>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</si>
  <si>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</si>
  <si>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</si>
  <si>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</si>
  <si>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</si>
  <si>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</si>
  <si>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</si>
  <si>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</si>
  <si>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</si>
  <si>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</si>
  <si>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</si>
  <si>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</si>
  <si>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</si>
  <si>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</si>
  <si>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</si>
  <si>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</si>
  <si>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</si>
  <si>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</si>
  <si>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</si>
  <si>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</si>
  <si>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</si>
  <si>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</si>
  <si>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</si>
  <si>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</si>
  <si>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</si>
  <si>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</si>
  <si>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</si>
  <si>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</si>
  <si>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</si>
  <si>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</si>
  <si>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</si>
  <si>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</si>
  <si>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</si>
  <si>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</si>
  <si>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</si>
  <si>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</si>
  <si>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</si>
  <si>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</si>
  <si>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</si>
  <si>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</si>
  <si>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</si>
  <si>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</si>
  <si>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</si>
  <si>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</si>
  <si>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</si>
  <si>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</si>
  <si>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</si>
  <si>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</si>
  <si>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</si>
  <si>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</si>
  <si>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</si>
  <si>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</si>
  <si>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</si>
  <si>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</si>
  <si>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</si>
  <si>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</si>
  <si>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</si>
  <si>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</si>
  <si>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</si>
  <si>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</si>
  <si>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</si>
  <si>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</si>
  <si>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</si>
  <si>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</si>
  <si>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</si>
  <si>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</si>
  <si>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</si>
  <si>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</si>
  <si>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</si>
  <si>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</si>
  <si>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</si>
  <si>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</si>
  <si>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</si>
  <si>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</si>
  <si>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</si>
  <si>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</si>
  <si>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</si>
  <si>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</si>
  <si>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</si>
  <si>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</si>
  <si>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</si>
  <si>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</si>
  <si>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</si>
  <si>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</si>
  <si>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</si>
  <si>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</si>
  <si>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</si>
  <si>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</si>
  <si>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</si>
  <si>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</si>
  <si>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</si>
  <si>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</si>
  <si>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</si>
  <si>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</si>
  <si>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</si>
  <si>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</si>
  <si>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</si>
  <si>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</si>
  <si>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</si>
  <si>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</si>
  <si>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</si>
  <si>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</si>
  <si>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</si>
  <si>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</si>
  <si>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</si>
  <si>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</si>
  <si>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</si>
  <si>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</si>
  <si>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</si>
  <si>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</si>
  <si>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</si>
  <si>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</si>
  <si>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</si>
  <si>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</si>
  <si>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</si>
  <si>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</si>
  <si>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</si>
  <si>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</si>
  <si>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</si>
  <si>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</si>
  <si>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</si>
  <si>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</si>
  <si>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</si>
  <si>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</si>
  <si>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</si>
  <si>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</si>
  <si>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</si>
  <si>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</si>
  <si>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</si>
  <si>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</si>
  <si>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</si>
  <si>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</si>
  <si>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</si>
  <si>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</si>
  <si>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</si>
  <si>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</si>
  <si>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</si>
  <si>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</si>
  <si>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</si>
  <si>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</si>
  <si>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</si>
  <si>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</si>
  <si>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</si>
  <si>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</si>
  <si>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</si>
  <si>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</si>
  <si>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</si>
  <si>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</si>
  <si>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</si>
  <si>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</si>
  <si>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</si>
  <si>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</si>
  <si>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</si>
  <si>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</si>
  <si>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</si>
  <si>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</si>
  <si>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</si>
  <si>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</si>
  <si>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</si>
  <si>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</si>
  <si>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</si>
  <si>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</si>
  <si>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</si>
  <si>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</si>
  <si>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</si>
  <si>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</si>
  <si>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</si>
  <si>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</si>
  <si>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</si>
  <si>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</si>
  <si>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</si>
  <si>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</si>
  <si>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</si>
  <si>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</si>
  <si>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</si>
  <si>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</si>
  <si>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</si>
  <si>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</si>
  <si>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</si>
  <si>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</si>
  <si>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</si>
  <si>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</si>
  <si>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</si>
  <si>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</si>
  <si>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</si>
  <si>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</si>
  <si>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</si>
  <si>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</si>
  <si>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</si>
  <si>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</si>
  <si>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</si>
  <si>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</si>
  <si>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</si>
  <si>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</si>
  <si>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</si>
  <si>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</si>
  <si>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</si>
  <si>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</si>
  <si>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</si>
  <si>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</si>
  <si>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</si>
  <si>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</si>
  <si>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</si>
  <si>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</si>
  <si>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</si>
  <si>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</si>
  <si>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</si>
  <si>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</si>
  <si>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</si>
  <si>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</si>
  <si>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</si>
  <si>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</si>
  <si>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</si>
  <si>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</si>
  <si>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</si>
  <si>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</si>
  <si>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</si>
  <si>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</si>
  <si>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</si>
  <si>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</si>
  <si>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</si>
  <si>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</si>
  <si>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</si>
  <si>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</si>
  <si>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</si>
  <si>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</si>
  <si>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</si>
  <si>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</si>
  <si>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</si>
  <si>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</si>
  <si>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</si>
  <si>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</si>
  <si>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</si>
  <si>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</si>
  <si>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</si>
  <si>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</si>
  <si>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</si>
  <si>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</si>
  <si>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</si>
  <si>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</si>
  <si>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</si>
  <si>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</si>
  <si>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</si>
  <si>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</si>
  <si>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</si>
  <si>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</si>
  <si>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</si>
  <si>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</si>
  <si>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</si>
  <si>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</si>
  <si>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</si>
  <si>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</si>
  <si>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</si>
  <si>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</si>
  <si>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</si>
  <si>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</si>
  <si>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</si>
  <si>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</si>
  <si>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</si>
  <si>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</si>
  <si>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</si>
  <si>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</si>
  <si>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</si>
  <si>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</si>
  <si>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</si>
  <si>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</si>
  <si>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</si>
  <si>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</si>
  <si>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</si>
  <si>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</si>
  <si>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</si>
  <si>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</si>
  <si>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</si>
  <si>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</si>
  <si>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</si>
  <si>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</si>
  <si>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</si>
  <si>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</si>
  <si>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</si>
  <si>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</si>
  <si>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</si>
  <si>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</si>
  <si>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</si>
  <si>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</si>
  <si>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</si>
  <si>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</si>
  <si>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</si>
  <si>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</si>
  <si>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</si>
  <si>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</si>
  <si>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</si>
  <si>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</si>
  <si>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</si>
  <si>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</si>
  <si>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</si>
  <si>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</si>
  <si>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</si>
  <si>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</si>
  <si>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</si>
  <si>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</si>
  <si>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</si>
  <si>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</si>
  <si>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</si>
  <si>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</si>
  <si>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</si>
  <si>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</si>
  <si>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</si>
  <si>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</si>
  <si>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</si>
  <si>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</si>
  <si>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</si>
  <si>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</si>
  <si>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</si>
  <si>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</si>
  <si>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</si>
  <si>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</si>
  <si>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</si>
  <si>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</si>
  <si>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</si>
  <si>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</si>
  <si>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</si>
  <si>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</si>
  <si>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</si>
  <si>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</si>
  <si>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</si>
  <si>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</si>
  <si>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</si>
  <si>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</si>
  <si>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</si>
  <si>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</si>
  <si>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</si>
  <si>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</si>
  <si>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</si>
  <si>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</si>
  <si>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</si>
  <si>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</si>
  <si>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</si>
  <si>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</si>
  <si>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</si>
  <si>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</si>
  <si>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</si>
  <si>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</si>
  <si>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</si>
  <si>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</si>
  <si>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</si>
  <si>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</si>
  <si>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</si>
  <si>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</si>
  <si>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</si>
  <si>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</si>
  <si>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</si>
  <si>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</si>
  <si>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</si>
  <si>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</si>
  <si>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</si>
  <si>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</si>
  <si>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</si>
  <si>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</si>
  <si>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</si>
  <si>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</si>
  <si>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</si>
  <si>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</si>
  <si>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</si>
  <si>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</si>
  <si>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</si>
  <si>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</si>
  <si>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</si>
  <si>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</si>
  <si>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</si>
  <si>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</si>
  <si>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</si>
  <si>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</si>
  <si>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</si>
  <si>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</si>
  <si>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</si>
  <si>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</si>
  <si>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</si>
  <si>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</si>
  <si>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</si>
  <si>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</si>
  <si>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</si>
  <si>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</si>
  <si>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</si>
  <si>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</si>
  <si>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</si>
  <si>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</si>
  <si>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</si>
  <si>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</si>
  <si>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</si>
  <si>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</si>
  <si>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</si>
  <si>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</si>
  <si>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</si>
  <si>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</si>
  <si>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</si>
  <si>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</si>
  <si>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</si>
  <si>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</si>
  <si>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</si>
  <si>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</si>
  <si>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</si>
  <si>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</si>
  <si>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</si>
  <si>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</si>
  <si>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</si>
  <si>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</si>
  <si>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</si>
  <si>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</si>
  <si>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</si>
  <si>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</si>
  <si>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</si>
  <si>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</si>
  <si>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</si>
  <si>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</si>
  <si>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</si>
  <si>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</si>
  <si>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</si>
  <si>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</si>
  <si>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</si>
  <si>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</si>
  <si>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</si>
  <si>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</si>
  <si>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</si>
  <si>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</si>
  <si>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</si>
  <si>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</si>
  <si>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</si>
  <si>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</si>
  <si>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</si>
  <si>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</si>
  <si>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</si>
  <si>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</si>
  <si>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</si>
  <si>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</si>
  <si>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</si>
  <si>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</si>
  <si>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</si>
  <si>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</si>
  <si>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</si>
  <si>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</si>
  <si>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</si>
  <si>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</si>
  <si>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</si>
  <si>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</si>
  <si>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</si>
  <si>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</si>
  <si>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</si>
  <si>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</si>
  <si>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</si>
  <si>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</si>
  <si>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</si>
  <si>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</si>
  <si>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</si>
  <si>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</si>
  <si>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</si>
  <si>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</si>
  <si>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</si>
  <si>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</si>
  <si>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</si>
  <si>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</si>
  <si>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</si>
  <si>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</si>
  <si>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</si>
  <si>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</si>
  <si>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</si>
  <si>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</si>
  <si>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</si>
  <si>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</si>
  <si>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</si>
  <si>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</si>
  <si>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</si>
  <si>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</si>
  <si>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</si>
  <si>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</si>
  <si>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</si>
  <si>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</si>
  <si>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</si>
  <si>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</si>
  <si>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</si>
  <si>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</si>
  <si>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</si>
  <si>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</si>
  <si>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</si>
  <si>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</si>
  <si>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</si>
  <si>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</si>
  <si>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</si>
  <si>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</si>
  <si>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</si>
  <si>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</si>
  <si>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</si>
  <si>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</si>
  <si>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</si>
  <si>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</si>
  <si>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</si>
  <si>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</si>
  <si>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</si>
  <si>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</si>
  <si>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</si>
  <si>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</si>
  <si>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</si>
  <si>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</si>
  <si>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</si>
  <si>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</si>
  <si>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</si>
  <si>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</si>
  <si>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</si>
  <si>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</si>
  <si>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</si>
  <si>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</si>
  <si>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</si>
  <si>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</si>
  <si>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</si>
  <si>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</si>
  <si>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</si>
  <si>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</si>
  <si>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</si>
  <si>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</si>
  <si>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</si>
  <si>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</si>
  <si>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</si>
  <si>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</si>
  <si>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</si>
  <si>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</si>
  <si>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</si>
  <si>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</si>
  <si>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</si>
  <si>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</si>
  <si>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</si>
  <si>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</si>
  <si>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</si>
  <si>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</si>
  <si>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</si>
  <si>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</si>
  <si>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</si>
  <si>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</si>
  <si>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</si>
  <si>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</si>
  <si>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</si>
  <si>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</si>
  <si>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</si>
  <si>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</si>
  <si>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</si>
  <si>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</si>
  <si>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</si>
  <si>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</si>
  <si>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</si>
  <si>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</si>
  <si>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</si>
  <si>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</si>
  <si>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</si>
  <si>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</si>
  <si>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</si>
  <si>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</si>
  <si>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</si>
  <si>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</si>
  <si>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</si>
  <si>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</si>
  <si>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</si>
  <si>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</si>
  <si>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</si>
  <si>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</si>
  <si>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</si>
  <si>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</si>
  <si>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</si>
  <si>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</si>
  <si>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</si>
  <si>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</si>
  <si>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</si>
  <si>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</si>
  <si>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</si>
  <si>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</si>
  <si>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</si>
  <si>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</si>
  <si>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</si>
  <si>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</si>
  <si>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</si>
  <si>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</si>
  <si>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</si>
  <si>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</si>
  <si>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</si>
  <si>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</si>
  <si>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</si>
  <si>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</si>
  <si>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</si>
  <si>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</si>
  <si>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</si>
  <si>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</si>
  <si>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</si>
  <si>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</si>
  <si>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</si>
  <si>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</si>
  <si>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</si>
  <si>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</si>
  <si>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</si>
  <si>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</si>
  <si>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</si>
  <si>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</si>
  <si>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</si>
  <si>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</si>
  <si>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</si>
  <si>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</si>
  <si>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</si>
  <si>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</si>
  <si>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</si>
  <si>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</si>
  <si>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</si>
  <si>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</si>
  <si>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</si>
  <si>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</si>
  <si>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</si>
  <si>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</si>
  <si>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</si>
  <si>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</si>
  <si>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</si>
  <si>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</si>
  <si>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</si>
  <si>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</si>
  <si>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</si>
  <si>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</si>
  <si>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</si>
  <si>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</si>
  <si>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</si>
  <si>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</si>
  <si>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</si>
  <si>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</si>
  <si>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</si>
  <si>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</si>
  <si>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</si>
  <si>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</si>
  <si>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</si>
  <si>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</si>
  <si>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</si>
  <si>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</si>
  <si>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</si>
  <si>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</si>
  <si>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</si>
  <si>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</si>
  <si>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</si>
  <si>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</si>
  <si>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</si>
  <si>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</si>
  <si>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</si>
  <si>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</si>
  <si>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</si>
  <si>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</si>
  <si>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</si>
  <si>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</si>
  <si>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</si>
  <si>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</si>
  <si>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</si>
  <si>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</si>
  <si>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</si>
  <si>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</si>
  <si>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</si>
  <si>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</si>
  <si>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</si>
  <si>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</si>
  <si>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</si>
  <si>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</si>
  <si>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</si>
  <si>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</si>
  <si>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</si>
  <si>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</si>
  <si>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</si>
  <si>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</si>
  <si>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</si>
  <si>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</si>
  <si>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</si>
  <si>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</si>
  <si>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</si>
  <si>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</si>
  <si>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</si>
  <si>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</si>
  <si>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</si>
  <si>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</si>
  <si>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</si>
  <si>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</si>
  <si>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</si>
  <si>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</si>
  <si>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</si>
  <si>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</si>
  <si>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</si>
  <si>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</si>
  <si>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</si>
  <si>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</si>
  <si>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</si>
  <si>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</si>
  <si>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</si>
  <si>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</si>
  <si>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</si>
  <si>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</si>
  <si>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</si>
  <si>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</si>
  <si>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</si>
  <si>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</si>
  <si>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</si>
  <si>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</si>
  <si>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</si>
  <si>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</si>
  <si>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</si>
  <si>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</si>
  <si>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</si>
  <si>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</si>
  <si>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</si>
  <si>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</si>
  <si>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</si>
  <si>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</si>
  <si>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</si>
  <si>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</si>
  <si>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</si>
  <si>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</si>
  <si>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</si>
  <si>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</si>
  <si>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</si>
  <si>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</si>
  <si>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</si>
  <si>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</si>
  <si>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</si>
  <si>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</si>
  <si>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</si>
  <si>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</si>
  <si>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</si>
  <si>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</si>
  <si>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</si>
  <si>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</si>
  <si>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</si>
  <si>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</si>
  <si>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</si>
  <si>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</si>
  <si>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</si>
  <si>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</si>
  <si>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</si>
  <si>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</si>
  <si>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</si>
  <si>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</si>
  <si>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</si>
  <si>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</si>
  <si>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</si>
  <si>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</si>
  <si>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</si>
  <si>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</si>
  <si>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</si>
  <si>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</si>
  <si>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</si>
  <si>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</si>
  <si>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</si>
  <si>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</si>
  <si>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</si>
  <si>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</si>
  <si>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</si>
  <si>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</si>
  <si>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</si>
  <si>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</si>
  <si>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</si>
  <si>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</si>
  <si>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</si>
  <si>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</si>
  <si>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</si>
  <si>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</si>
  <si>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</si>
  <si>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</si>
  <si>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</si>
  <si>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</si>
  <si>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</si>
  <si>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</si>
  <si>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</si>
  <si>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</si>
  <si>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</si>
  <si>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</si>
  <si>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</si>
  <si>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</si>
  <si>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</si>
  <si>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</si>
  <si>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</si>
  <si>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</si>
  <si>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</si>
  <si>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</si>
  <si>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</si>
  <si>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</si>
  <si>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</si>
  <si>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</si>
  <si>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</si>
  <si>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</si>
  <si>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</si>
  <si>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</si>
  <si>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</si>
  <si>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</si>
  <si>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</si>
  <si>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</si>
  <si>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</si>
  <si>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</si>
  <si>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</si>
  <si>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</si>
  <si>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</si>
  <si>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</si>
  <si>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</si>
  <si>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</si>
  <si>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</si>
  <si>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</si>
  <si>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</si>
  <si>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</si>
  <si>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</si>
  <si>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</si>
  <si>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</si>
  <si>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</si>
  <si>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</si>
  <si>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</si>
  <si>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</si>
  <si>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</si>
  <si>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</si>
  <si>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</si>
  <si>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</si>
  <si>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</si>
  <si>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</si>
  <si>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</si>
  <si>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</si>
  <si>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</si>
  <si>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</si>
  <si>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</si>
  <si>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</si>
  <si>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</si>
  <si>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</si>
  <si>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</si>
  <si>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</si>
  <si>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</si>
  <si>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</si>
  <si>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</si>
  <si>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</si>
  <si>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</si>
  <si>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</si>
  <si>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</si>
  <si>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</si>
  <si>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</si>
  <si>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</si>
  <si>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</si>
  <si>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</si>
  <si>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</si>
  <si>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</si>
  <si>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</si>
  <si>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</si>
  <si>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</si>
  <si>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</si>
  <si>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</si>
  <si>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</si>
  <si>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</si>
  <si>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</si>
  <si>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</si>
  <si>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</si>
  <si>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</si>
  <si>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</si>
  <si>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</si>
  <si>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</si>
  <si>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</si>
  <si>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</si>
  <si>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</si>
  <si>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</si>
  <si>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</si>
  <si>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</si>
  <si>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</si>
  <si>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</si>
  <si>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</si>
  <si>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</si>
  <si>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</si>
  <si>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</si>
  <si>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</si>
  <si>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</si>
  <si>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</si>
  <si>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</si>
  <si>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</si>
  <si>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</si>
  <si>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</si>
  <si>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</si>
  <si>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</si>
  <si>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</si>
  <si>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</si>
  <si>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</si>
  <si>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</si>
  <si>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</si>
  <si>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</si>
  <si>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</si>
  <si>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</si>
  <si>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</si>
  <si>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</si>
  <si>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</si>
  <si>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</si>
  <si>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</si>
  <si>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</si>
  <si>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</si>
  <si>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</si>
  <si>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</si>
  <si>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</si>
  <si>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</si>
  <si>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</si>
  <si>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</si>
  <si>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</si>
  <si>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</si>
  <si>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</si>
  <si>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</si>
  <si>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</si>
  <si>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</si>
  <si>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</si>
  <si>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</si>
  <si>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</si>
  <si>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</si>
  <si>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</si>
  <si>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</si>
  <si>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</si>
  <si>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</si>
  <si>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</si>
  <si>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</si>
  <si>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</si>
  <si>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</si>
  <si>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</si>
  <si>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</si>
  <si>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</si>
  <si>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</si>
  <si>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</si>
  <si>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</si>
  <si>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</si>
  <si>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</si>
  <si>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</si>
  <si>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</si>
  <si>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</si>
  <si>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</si>
  <si>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</si>
  <si>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</si>
  <si>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</si>
  <si>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</si>
  <si>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</si>
  <si>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</si>
  <si>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</si>
  <si>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</si>
  <si>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</si>
  <si>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</si>
  <si>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</si>
  <si>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</si>
  <si>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</si>
  <si>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</si>
  <si>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</si>
  <si>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</si>
  <si>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</si>
  <si>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</si>
  <si>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</si>
  <si>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</si>
  <si>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</si>
  <si>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</si>
  <si>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</si>
  <si>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</si>
  <si>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</si>
  <si>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</si>
  <si>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</si>
  <si>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</si>
  <si>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</si>
  <si>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</si>
  <si>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</si>
  <si>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</si>
  <si>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</si>
  <si>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</si>
  <si>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</si>
  <si>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</si>
  <si>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</si>
  <si>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</si>
  <si>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</si>
  <si>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</si>
  <si>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</si>
  <si>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</si>
  <si>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</si>
  <si>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</si>
  <si>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</si>
  <si>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</si>
  <si>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</si>
  <si>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</si>
  <si>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</si>
  <si>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</si>
  <si>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</si>
  <si>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</si>
  <si>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</si>
  <si>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</si>
  <si>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</si>
  <si>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</si>
  <si>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</si>
  <si>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</si>
  <si>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</si>
  <si>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</si>
  <si>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</si>
  <si>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</si>
  <si>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</si>
  <si>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</si>
  <si>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</si>
  <si>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</si>
  <si>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</si>
  <si>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</si>
  <si>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</si>
  <si>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</si>
  <si>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</si>
  <si>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</si>
  <si>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</si>
  <si>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</si>
  <si>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</si>
  <si>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</si>
  <si>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</si>
  <si>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</si>
  <si>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</si>
  <si>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</si>
  <si>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</si>
  <si>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</si>
  <si>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</si>
  <si>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</si>
  <si>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</si>
  <si>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</si>
  <si>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</si>
  <si>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</si>
  <si>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</si>
  <si>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</si>
  <si>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</si>
  <si>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</si>
  <si>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</si>
  <si>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</si>
  <si>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</si>
  <si>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</si>
  <si>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</si>
  <si>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</si>
  <si>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</si>
  <si>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</si>
  <si>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</si>
  <si>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</si>
  <si>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</si>
  <si>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</si>
  <si>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</si>
  <si>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</si>
  <si>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</si>
  <si>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</si>
  <si>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</si>
  <si>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</si>
  <si>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</si>
  <si>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</si>
  <si>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</si>
  <si>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</si>
  <si>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</si>
  <si>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</si>
  <si>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</si>
  <si>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</si>
  <si>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</si>
  <si>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</si>
  <si>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</si>
  <si>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</si>
  <si>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</si>
  <si>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</si>
  <si>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</si>
  <si>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</si>
  <si>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</si>
  <si>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</si>
  <si>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</si>
  <si>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</si>
  <si>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</si>
  <si>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</si>
  <si>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</si>
  <si>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</si>
  <si>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</si>
  <si>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</si>
  <si>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</si>
  <si>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</si>
  <si>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</si>
  <si>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</si>
  <si>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</si>
  <si>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</si>
  <si>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</si>
  <si>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</si>
  <si>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</si>
  <si>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</si>
  <si>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</si>
  <si>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</si>
  <si>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</si>
  <si>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</si>
  <si>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</si>
  <si>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</si>
  <si>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</si>
  <si>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</si>
  <si>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</si>
  <si>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</si>
  <si>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</si>
  <si>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</si>
  <si>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</si>
  <si>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</si>
  <si>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</si>
  <si>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</si>
  <si>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</si>
  <si>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</si>
  <si>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</si>
  <si>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</si>
  <si>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</si>
  <si>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</si>
  <si>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</si>
  <si>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</si>
  <si>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</si>
  <si>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</si>
  <si>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</si>
  <si>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</si>
  <si>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</si>
  <si>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</si>
  <si>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</si>
  <si>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</si>
  <si>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</si>
  <si>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</si>
  <si>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</si>
  <si>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</si>
  <si>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</si>
  <si>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</si>
  <si>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</si>
  <si>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</si>
  <si>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</si>
  <si>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</si>
  <si>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</si>
  <si>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</si>
  <si>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</si>
  <si>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</si>
  <si>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</si>
  <si>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</si>
  <si>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</si>
  <si>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</si>
  <si>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</si>
  <si>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</si>
  <si>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</si>
  <si>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</si>
  <si>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</si>
  <si>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</si>
  <si>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</si>
  <si>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</si>
  <si>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</si>
  <si>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</si>
  <si>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</si>
  <si>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</si>
  <si>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</si>
  <si>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</si>
  <si>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</si>
  <si>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</si>
  <si>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</si>
  <si>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</si>
  <si>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</si>
  <si>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</si>
  <si>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</si>
  <si>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</si>
  <si>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</si>
  <si>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</si>
  <si>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</si>
  <si>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</si>
  <si>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</si>
  <si>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</si>
  <si>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</si>
  <si>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</si>
  <si>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</si>
  <si>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</si>
  <si>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</si>
  <si>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</si>
  <si>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</si>
  <si>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</si>
  <si>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</si>
  <si>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</si>
  <si>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</si>
  <si>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</si>
  <si>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</si>
  <si>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</si>
  <si>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</si>
  <si>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</si>
  <si>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</si>
  <si>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</si>
  <si>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</si>
  <si>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</si>
  <si>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</si>
  <si>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</si>
  <si>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</si>
  <si>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</si>
  <si>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</si>
  <si>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</si>
  <si>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</si>
  <si>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</si>
  <si>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</si>
  <si>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</si>
  <si>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</si>
  <si>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</si>
  <si>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</si>
  <si>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</si>
  <si>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</si>
  <si>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</si>
  <si>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</si>
  <si>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</si>
  <si>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</si>
  <si>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</si>
  <si>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</si>
  <si>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</si>
  <si>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</si>
  <si>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</si>
  <si>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</si>
  <si>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</si>
  <si>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</si>
  <si>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</si>
  <si>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</si>
  <si>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</si>
  <si>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</si>
  <si>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</si>
  <si>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</si>
  <si>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</si>
  <si>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</si>
  <si>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</si>
  <si>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</si>
  <si>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</si>
  <si>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</si>
  <si>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</si>
  <si>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</si>
  <si>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</si>
  <si>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</si>
  <si>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</si>
  <si>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</si>
  <si>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</si>
  <si>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</si>
  <si>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</si>
  <si>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</si>
  <si>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</si>
  <si>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</si>
  <si>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</si>
  <si>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</si>
  <si>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</si>
  <si>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</si>
  <si>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</si>
  <si>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</si>
  <si>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</si>
  <si>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</si>
  <si>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</si>
  <si>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</si>
  <si>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</si>
  <si>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</si>
  <si>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</si>
  <si>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</si>
  <si>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</si>
  <si>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</si>
  <si>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</si>
  <si>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</si>
  <si>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</si>
  <si>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</si>
  <si>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</si>
  <si>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</si>
  <si>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</si>
  <si>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</si>
  <si>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</si>
  <si>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</si>
  <si>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</si>
  <si>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</si>
  <si>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</si>
  <si>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</si>
  <si>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</si>
  <si>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</si>
  <si>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</si>
  <si>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</si>
  <si>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</si>
  <si>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</si>
  <si>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</si>
  <si>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</si>
  <si>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</si>
  <si>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</si>
  <si>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</si>
  <si>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</si>
  <si>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</si>
  <si>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</si>
  <si>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</si>
  <si>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</si>
  <si>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</si>
  <si>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</si>
  <si>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</si>
  <si>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</si>
  <si>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</si>
  <si>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</si>
  <si>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</si>
  <si>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</si>
  <si>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</si>
  <si>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</si>
  <si>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</si>
  <si>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</si>
  <si>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</si>
  <si>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</si>
  <si>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</si>
  <si>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</si>
  <si>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</si>
  <si>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</si>
  <si>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</si>
  <si>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</si>
  <si>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</si>
  <si>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</si>
  <si>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</si>
  <si>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</si>
  <si>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</si>
  <si>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</si>
  <si>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</si>
  <si>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</si>
  <si>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</si>
  <si>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</si>
  <si>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</si>
  <si>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</si>
  <si>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</si>
  <si>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</si>
  <si>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</si>
  <si>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</si>
  <si>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</si>
  <si>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</si>
  <si>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</si>
  <si>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</si>
  <si>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</si>
  <si>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</si>
  <si>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</si>
  <si>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</si>
  <si>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</si>
  <si>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</si>
  <si>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</si>
  <si>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</si>
  <si>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</si>
  <si>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</si>
  <si>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</si>
  <si>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</si>
  <si>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</si>
  <si>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</si>
  <si>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</si>
  <si>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</si>
  <si>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</si>
  <si>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</si>
  <si>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</si>
  <si>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</si>
  <si>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</si>
  <si>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</si>
  <si>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</si>
  <si>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</si>
  <si>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</si>
  <si>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</si>
  <si>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</si>
  <si>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</si>
  <si>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</si>
  <si>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</si>
  <si>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</si>
  <si>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</si>
  <si>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</si>
  <si>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</si>
  <si>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</si>
  <si>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</si>
  <si>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</si>
  <si>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</si>
  <si>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</si>
  <si>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</si>
  <si>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</si>
  <si>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</si>
  <si>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</si>
  <si>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</si>
  <si>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</si>
  <si>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</si>
  <si>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</si>
  <si>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</si>
  <si>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</si>
  <si>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</si>
  <si>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</si>
  <si>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</si>
  <si>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</si>
  <si>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</si>
  <si>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</si>
  <si>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</si>
  <si>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</si>
  <si>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</si>
  <si>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</si>
  <si>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</si>
  <si>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</si>
  <si>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</si>
  <si>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</si>
  <si>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</si>
  <si>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</si>
  <si>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</si>
  <si>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</si>
  <si>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</si>
  <si>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</si>
  <si>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</si>
  <si>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</si>
  <si>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</si>
  <si>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</si>
  <si>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</si>
  <si>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</si>
  <si>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</si>
  <si>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</si>
  <si>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</si>
  <si>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</si>
  <si>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</si>
  <si>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</si>
  <si>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</si>
  <si>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</si>
  <si>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</si>
  <si>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</si>
  <si>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</si>
  <si>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</si>
  <si>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</si>
  <si>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</si>
  <si>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</si>
  <si>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</si>
  <si>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</si>
  <si>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</si>
  <si>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</si>
  <si>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</si>
  <si>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</si>
  <si>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</si>
  <si>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</si>
  <si>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</si>
  <si>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</si>
  <si>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</si>
  <si>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</si>
  <si>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</si>
  <si>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</si>
  <si>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</si>
  <si>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</si>
  <si>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</si>
  <si>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</si>
  <si>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</si>
  <si>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</si>
  <si>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</si>
  <si>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</si>
  <si>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</si>
  <si>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</si>
  <si>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</si>
  <si>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</si>
  <si>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</si>
  <si>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</si>
  <si>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</si>
  <si>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</si>
  <si>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</si>
  <si>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</si>
  <si>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</si>
  <si>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</si>
  <si>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</si>
  <si>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</si>
  <si>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</si>
  <si>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</si>
  <si>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</si>
  <si>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</si>
  <si>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</si>
  <si>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</si>
  <si>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</si>
  <si>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</si>
  <si>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</si>
  <si>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</si>
  <si>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</si>
  <si>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</si>
  <si>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</si>
  <si>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</si>
  <si>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</si>
  <si>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</si>
  <si>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</si>
  <si>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</si>
  <si>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</si>
  <si>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</si>
  <si>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</si>
  <si>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</si>
  <si>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</si>
  <si>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</si>
  <si>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</si>
  <si>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</si>
  <si>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</si>
  <si>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</si>
  <si>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</si>
  <si>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</si>
  <si>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</si>
  <si>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</si>
  <si>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</si>
  <si>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</si>
  <si>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</si>
  <si>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</si>
  <si>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</si>
  <si>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</si>
  <si>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</si>
  <si>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</si>
  <si>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</si>
  <si>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</si>
  <si>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</si>
  <si>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</si>
  <si>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</si>
  <si>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</si>
  <si>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</si>
  <si>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</si>
  <si>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</si>
  <si>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</si>
  <si>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</si>
  <si>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</si>
  <si>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</si>
  <si>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</si>
  <si>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</si>
  <si>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</si>
  <si>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</si>
  <si>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</si>
  <si>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</si>
  <si>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</si>
  <si>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</si>
  <si>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</si>
  <si>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</si>
  <si>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</si>
  <si>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</si>
  <si>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</si>
  <si>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</si>
  <si>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</si>
  <si>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</si>
  <si>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</si>
  <si>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</si>
  <si>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</si>
  <si>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</si>
  <si>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</si>
  <si>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</si>
  <si>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</si>
  <si>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</si>
  <si>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</si>
  <si>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</si>
  <si>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</si>
  <si>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</si>
  <si>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</si>
  <si>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</si>
  <si>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</si>
  <si>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</si>
  <si>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</si>
  <si>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</si>
  <si>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</si>
  <si>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</si>
  <si>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</si>
  <si>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</si>
  <si>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</si>
  <si>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</si>
  <si>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</si>
  <si>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</si>
  <si>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</si>
  <si>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</si>
  <si>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</si>
  <si>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</si>
  <si>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</si>
  <si>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</si>
  <si>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</si>
  <si>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</si>
  <si>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</si>
  <si>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</si>
  <si>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</si>
  <si>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</si>
  <si>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</si>
  <si>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</si>
  <si>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</si>
  <si>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</si>
  <si>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</si>
  <si>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</si>
  <si>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</si>
  <si>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</si>
  <si>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</si>
  <si>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</si>
  <si>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</si>
  <si>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</si>
  <si>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</si>
  <si>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</si>
  <si>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</si>
  <si>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</si>
  <si>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</si>
  <si>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</si>
  <si>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</si>
  <si>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</si>
  <si>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</si>
  <si>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</si>
  <si>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</si>
  <si>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</si>
  <si>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</si>
  <si>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</si>
  <si>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</si>
  <si>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</si>
  <si>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</si>
  <si>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</si>
  <si>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</si>
  <si>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</si>
  <si>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</si>
  <si>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</si>
  <si>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</si>
  <si>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</si>
  <si>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</si>
  <si>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</si>
  <si>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</si>
  <si>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</si>
  <si>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</si>
  <si>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</si>
  <si>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</si>
  <si>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</si>
  <si>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</si>
  <si>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</si>
  <si>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</si>
  <si>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</si>
  <si>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</si>
  <si>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</si>
  <si>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</si>
  <si>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</si>
  <si>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</si>
  <si>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</si>
  <si>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</si>
  <si>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</si>
  <si>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</si>
  <si>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</si>
  <si>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</si>
  <si>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</si>
  <si>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</si>
  <si>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</si>
  <si>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</si>
  <si>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</si>
  <si>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</si>
  <si>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</si>
  <si>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</si>
  <si>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</si>
  <si>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</si>
  <si>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</si>
  <si>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</si>
  <si>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</si>
  <si>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</si>
  <si>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</si>
  <si>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</si>
  <si>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</si>
  <si>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</si>
  <si>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</si>
  <si>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</si>
  <si>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</si>
  <si>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</si>
  <si>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</si>
  <si>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</si>
  <si>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</si>
  <si>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</si>
  <si>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</si>
  <si>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</si>
  <si>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</si>
  <si>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</si>
  <si>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</si>
  <si>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</si>
  <si>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</si>
  <si>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</si>
  <si>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</si>
  <si>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</si>
  <si>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</si>
  <si>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</si>
  <si>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</si>
  <si>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</si>
  <si>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</si>
  <si>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</si>
  <si>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</si>
  <si>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</si>
  <si>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</si>
  <si>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</si>
  <si>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</si>
  <si>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</si>
  <si>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</si>
  <si>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</si>
  <si>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</si>
  <si>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</si>
  <si>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</si>
  <si>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</si>
  <si>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</si>
  <si>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</si>
  <si>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</si>
  <si>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</si>
  <si>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</si>
  <si>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</si>
  <si>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</si>
  <si>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</si>
  <si>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</si>
  <si>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</si>
  <si>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</si>
  <si>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</si>
  <si>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</si>
  <si>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</si>
  <si>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</si>
  <si>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</si>
  <si>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</si>
  <si>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</si>
  <si>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</si>
  <si>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</si>
  <si>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</si>
  <si>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</si>
  <si>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</si>
  <si>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</si>
  <si>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</si>
  <si>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</si>
  <si>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</si>
  <si>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</si>
  <si>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</si>
  <si>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</si>
  <si>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</si>
  <si>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</si>
  <si>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</si>
  <si>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</si>
  <si>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</si>
  <si>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</si>
  <si>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</si>
  <si>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</si>
  <si>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</si>
  <si>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</si>
  <si>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</si>
  <si>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</si>
  <si>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</si>
  <si>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</si>
  <si>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</si>
  <si>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</si>
  <si>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</si>
  <si>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</si>
  <si>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</si>
  <si>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</si>
  <si>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</si>
  <si>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</si>
  <si>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</si>
  <si>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</si>
  <si>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</si>
  <si>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</si>
  <si>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</si>
  <si>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</si>
  <si>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</si>
  <si>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</si>
  <si>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</si>
  <si>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</si>
  <si>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</si>
  <si>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</si>
  <si>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</si>
  <si>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</si>
  <si>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</si>
  <si>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</si>
  <si>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</si>
  <si>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</si>
  <si>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</si>
  <si>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</si>
  <si>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</si>
  <si>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</si>
  <si>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</si>
  <si>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</si>
  <si>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</si>
  <si>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</si>
  <si>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</si>
  <si>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</si>
  <si>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</si>
  <si>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</si>
  <si>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</si>
  <si>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</si>
  <si>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</si>
  <si>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</si>
  <si>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</si>
  <si>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</si>
  <si>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</si>
  <si>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</si>
  <si>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</si>
  <si>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</si>
  <si>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</si>
  <si>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</si>
  <si>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</si>
  <si>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</si>
  <si>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</si>
  <si>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</si>
  <si>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</si>
  <si>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</si>
  <si>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</si>
  <si>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</si>
  <si>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</si>
  <si>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</si>
  <si>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</si>
  <si>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</si>
  <si>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</si>
  <si>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</si>
  <si>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</si>
  <si>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</si>
  <si>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</si>
  <si>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</si>
  <si>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</si>
  <si>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</si>
  <si>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</si>
  <si>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</si>
  <si>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</si>
  <si>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</si>
  <si>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</si>
  <si>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</si>
  <si>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</si>
  <si>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</si>
  <si>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</si>
  <si>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</si>
  <si>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</si>
  <si>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</si>
  <si>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</si>
  <si>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</si>
  <si>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</si>
  <si>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</si>
  <si>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</si>
  <si>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</si>
  <si>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</si>
  <si>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</si>
  <si>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</si>
  <si>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</si>
  <si>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</si>
  <si>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</si>
  <si>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</si>
  <si>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</si>
  <si>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</si>
  <si>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</si>
  <si>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</si>
  <si>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</si>
  <si>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</si>
  <si>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</si>
  <si>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</si>
  <si>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</si>
  <si>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</si>
  <si>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</si>
  <si>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</si>
  <si>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</si>
  <si>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</si>
  <si>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</si>
  <si>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</si>
  <si>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</si>
  <si>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</si>
  <si>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</si>
  <si>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</si>
  <si>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</si>
  <si>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</si>
  <si>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</si>
  <si>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</si>
  <si>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</si>
  <si>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</si>
  <si>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</si>
  <si>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</si>
  <si>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</si>
  <si>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</si>
  <si>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</si>
  <si>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</si>
  <si>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</si>
  <si>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</si>
  <si>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</si>
  <si>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</si>
  <si>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</si>
  <si>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</si>
  <si>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</si>
  <si>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</si>
  <si>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</si>
  <si>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</si>
  <si>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</si>
  <si>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</si>
  <si>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</si>
  <si>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</si>
  <si>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</si>
  <si>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</si>
  <si>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</si>
  <si>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</si>
  <si>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</si>
  <si>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</si>
  <si>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</si>
  <si>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</si>
  <si>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</si>
  <si>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</si>
  <si>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</si>
  <si>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</si>
  <si>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</si>
  <si>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</si>
  <si>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</si>
  <si>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</si>
  <si>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</si>
  <si>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</si>
  <si>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</si>
  <si>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</si>
  <si>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</si>
  <si>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</si>
  <si>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</si>
  <si>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</si>
  <si>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</si>
  <si>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</si>
  <si>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</si>
  <si>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</si>
  <si>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</si>
  <si>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</si>
  <si>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</si>
  <si>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</si>
  <si>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</si>
  <si>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</si>
  <si>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</si>
  <si>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</si>
  <si>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</si>
  <si>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</si>
  <si>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</si>
  <si>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</si>
  <si>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</si>
  <si>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</si>
  <si>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</si>
  <si>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</si>
  <si>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</si>
  <si>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</si>
  <si>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</si>
  <si>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</si>
  <si>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</si>
  <si>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</si>
  <si>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</si>
  <si>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</si>
  <si>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</si>
  <si>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</si>
  <si>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</si>
  <si>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</si>
  <si>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</si>
  <si>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</si>
  <si>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</si>
  <si>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</si>
  <si>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</si>
  <si>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</si>
  <si>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</si>
  <si>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</si>
  <si>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</si>
  <si>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</si>
  <si>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</si>
  <si>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</si>
  <si>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</si>
  <si>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</si>
  <si>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</si>
  <si>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</si>
  <si>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</si>
  <si>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</si>
  <si>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</si>
  <si>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</si>
  <si>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</si>
  <si>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</si>
  <si>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</si>
  <si>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</si>
  <si>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</si>
  <si>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</si>
  <si>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</si>
  <si>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</si>
  <si>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</si>
  <si>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</si>
  <si>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</si>
  <si>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</si>
  <si>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</si>
  <si>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</si>
  <si>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</si>
  <si>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</si>
  <si>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</si>
  <si>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</si>
  <si>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</si>
  <si>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</si>
  <si>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</si>
  <si>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</si>
  <si>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</si>
  <si>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</si>
  <si>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</si>
  <si>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</si>
  <si>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</si>
  <si>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</si>
  <si>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</si>
  <si>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</si>
  <si>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</si>
  <si>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</si>
  <si>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</si>
  <si>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</si>
  <si>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</si>
  <si>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</si>
  <si>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</si>
  <si>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</si>
  <si>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</si>
  <si>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</si>
  <si>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</si>
  <si>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</si>
  <si>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</si>
  <si>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</si>
  <si>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</si>
  <si>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</si>
  <si>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</si>
  <si>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</si>
  <si>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</si>
  <si>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</si>
  <si>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</si>
  <si>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</si>
  <si>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</si>
  <si>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</si>
  <si>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</si>
  <si>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</si>
  <si>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</si>
  <si>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</si>
  <si>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</si>
  <si>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</si>
  <si>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</si>
  <si>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</si>
  <si>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</si>
  <si>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</si>
  <si>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</si>
  <si>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</si>
  <si>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</si>
  <si>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</si>
  <si>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</si>
  <si>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</si>
  <si>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</si>
  <si>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</si>
  <si>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</si>
  <si>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</si>
  <si>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</si>
  <si>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</si>
  <si>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</si>
  <si>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</si>
  <si>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</si>
  <si>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</si>
  <si>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</si>
  <si>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</si>
  <si>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</si>
  <si>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</si>
  <si>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</si>
  <si>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</si>
  <si>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</si>
  <si>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</si>
  <si>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</si>
  <si>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</si>
  <si>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</si>
  <si>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</si>
  <si>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</si>
  <si>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</si>
  <si>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</si>
  <si>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</si>
  <si>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</si>
  <si>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</si>
  <si>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</si>
  <si>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</si>
  <si>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</si>
  <si>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</si>
  <si>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</si>
  <si>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</si>
  <si>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</si>
  <si>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</si>
  <si>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</si>
  <si>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</si>
  <si>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</si>
  <si>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</si>
  <si>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</si>
  <si>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</si>
  <si>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</si>
  <si>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</si>
  <si>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</si>
  <si>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</si>
  <si>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</si>
  <si>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</si>
  <si>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</si>
  <si>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</si>
  <si>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</si>
  <si>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</si>
  <si>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</si>
  <si>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</si>
  <si>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</si>
  <si>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</si>
  <si>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</si>
  <si>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</si>
  <si>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</si>
  <si>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</si>
  <si>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</si>
  <si>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</si>
  <si>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</si>
  <si>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</si>
  <si>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</si>
  <si>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</si>
  <si>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</si>
  <si>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</si>
  <si>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</si>
  <si>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</si>
  <si>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</si>
  <si>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</si>
  <si>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</si>
  <si>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</si>
  <si>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</si>
  <si>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</si>
  <si>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</si>
  <si>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</si>
  <si>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</si>
  <si>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</si>
  <si>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</si>
  <si>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</si>
  <si>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</si>
  <si>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</si>
  <si>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</si>
  <si>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</si>
  <si>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</si>
  <si>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</si>
  <si>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</si>
  <si>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</si>
  <si>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</si>
  <si>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</si>
  <si>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</si>
  <si>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</si>
  <si>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</si>
  <si>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</si>
  <si>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</si>
  <si>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</si>
  <si>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</si>
  <si>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</si>
  <si>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</si>
  <si>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</si>
  <si>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</si>
  <si>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</si>
  <si>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</si>
  <si>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</si>
  <si>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</si>
  <si>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</si>
  <si>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</si>
  <si>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</si>
  <si>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</si>
  <si>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</si>
  <si>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</si>
  <si>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</si>
  <si>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</si>
  <si>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</si>
  <si>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</si>
  <si>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</si>
  <si>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</si>
  <si>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</si>
  <si>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</si>
  <si>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</si>
  <si>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</si>
  <si>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</si>
  <si>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</si>
  <si>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</si>
  <si>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</si>
  <si>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</si>
  <si>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</si>
  <si>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</si>
  <si>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</si>
  <si>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</si>
  <si>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</si>
  <si>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</si>
  <si>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</si>
  <si>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</si>
  <si>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</si>
  <si>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</si>
  <si>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</si>
  <si>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</si>
  <si>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</si>
  <si>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</si>
  <si>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</si>
  <si>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</si>
  <si>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</si>
  <si>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</si>
  <si>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</si>
  <si>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</si>
  <si>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</si>
  <si>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</si>
  <si>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</si>
  <si>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</si>
  <si>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</si>
  <si>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</si>
  <si>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</si>
  <si>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</si>
  <si>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</si>
  <si>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</si>
  <si>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</si>
  <si>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</si>
  <si>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</si>
  <si>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</si>
  <si>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</si>
  <si>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</si>
  <si>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</si>
  <si>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</si>
  <si>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</si>
  <si>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</si>
  <si>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</si>
  <si>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</si>
  <si>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</si>
  <si>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</si>
  <si>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</si>
  <si>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</si>
  <si>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</si>
  <si>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</si>
  <si>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</si>
  <si>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</si>
  <si>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</si>
  <si>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</si>
  <si>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</si>
  <si>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</si>
  <si>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</si>
  <si>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</si>
  <si>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</si>
  <si>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</si>
  <si>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</si>
  <si>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</si>
  <si>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</si>
  <si>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</si>
  <si>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</si>
  <si>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</si>
  <si>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</si>
  <si>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</si>
  <si>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</si>
  <si>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</si>
  <si>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</si>
  <si>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</si>
  <si>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</si>
  <si>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</si>
  <si>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</si>
  <si>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</si>
  <si>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</si>
  <si>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</si>
  <si>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</si>
  <si>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</si>
  <si>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</si>
  <si>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</si>
  <si>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</si>
  <si>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</si>
  <si>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</si>
  <si>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</si>
  <si>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</si>
  <si>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</si>
  <si>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</si>
  <si>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</si>
  <si>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</si>
  <si>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</si>
  <si>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</si>
  <si>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</si>
  <si>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</si>
  <si>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</si>
  <si>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</si>
  <si>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</si>
  <si>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</si>
  <si>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</si>
  <si>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</si>
  <si>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</si>
  <si>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</si>
  <si>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</si>
  <si>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</si>
  <si>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</si>
  <si>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</si>
  <si>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</si>
  <si>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</si>
  <si>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</si>
  <si>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</si>
  <si>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</si>
  <si>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</si>
  <si>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</si>
  <si>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</si>
  <si>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</si>
  <si>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</si>
  <si>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</si>
  <si>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</si>
  <si>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</si>
  <si>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</si>
  <si>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</si>
  <si>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</si>
  <si>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</si>
  <si>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</si>
  <si>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</si>
  <si>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</si>
  <si>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</si>
  <si>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</si>
  <si>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</si>
  <si>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</si>
  <si>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</si>
  <si>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</si>
  <si>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</si>
  <si>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</si>
  <si>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</si>
  <si>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</si>
  <si>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</si>
  <si>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</si>
  <si>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</si>
  <si>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</si>
  <si>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</si>
  <si>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</si>
  <si>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</si>
  <si>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</si>
  <si>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</si>
  <si>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</si>
  <si>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</si>
  <si>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</si>
  <si>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</si>
  <si>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</si>
  <si>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</si>
  <si>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</si>
  <si>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</si>
  <si>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</si>
  <si>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</si>
  <si>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</si>
  <si>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</si>
  <si>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</si>
  <si>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</si>
  <si>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</si>
  <si>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</si>
  <si>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</si>
  <si>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</si>
  <si>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</si>
  <si>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</si>
  <si>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</si>
  <si>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</si>
  <si>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</si>
  <si>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</si>
  <si>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</si>
  <si>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</si>
  <si>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</si>
  <si>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</si>
  <si>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</si>
  <si>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</si>
  <si>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</si>
  <si>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</si>
  <si>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</si>
  <si>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</si>
  <si>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</si>
  <si>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</si>
  <si>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</si>
  <si>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</si>
  <si>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</si>
  <si>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</si>
  <si>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</si>
  <si>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</si>
  <si>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</si>
  <si>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</si>
  <si>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</si>
  <si>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</si>
  <si>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</si>
  <si>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</si>
  <si>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</si>
  <si>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</si>
  <si>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</si>
  <si>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</si>
  <si>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</si>
  <si>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</si>
  <si>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</si>
  <si>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</si>
  <si>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</si>
  <si>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</si>
  <si>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</si>
  <si>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</si>
  <si>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</si>
  <si>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</si>
  <si>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</si>
  <si>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</si>
  <si>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</si>
  <si>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</si>
  <si>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</si>
  <si>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</si>
  <si>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</si>
  <si>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</si>
  <si>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</si>
  <si>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</si>
  <si>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</si>
  <si>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</si>
  <si>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</si>
  <si>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</si>
  <si>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</si>
  <si>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</si>
  <si>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</si>
  <si>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</si>
  <si>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</si>
  <si>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</si>
  <si>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</si>
  <si>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</si>
  <si>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</si>
  <si>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</si>
  <si>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</si>
  <si>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</si>
  <si>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</si>
  <si>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</si>
  <si>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</si>
  <si>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</si>
  <si>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</si>
  <si>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</si>
  <si>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</si>
  <si>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</si>
  <si>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</si>
  <si>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</si>
  <si>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</si>
  <si>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</si>
  <si>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</si>
  <si>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</si>
  <si>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</si>
  <si>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</si>
  <si>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</si>
  <si>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</si>
  <si>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</si>
  <si>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</si>
  <si>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</si>
  <si>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</si>
  <si>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</si>
  <si>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</si>
  <si>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</si>
  <si>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</si>
  <si>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</si>
  <si>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</si>
  <si>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</si>
  <si>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</si>
  <si>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</si>
  <si>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</si>
  <si>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</si>
  <si>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</si>
  <si>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</si>
  <si>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</si>
  <si>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</si>
  <si>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</si>
  <si>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</si>
  <si>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</si>
  <si>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</si>
  <si>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</si>
  <si>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</si>
  <si>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</si>
  <si>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</si>
  <si>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</si>
  <si>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</si>
  <si>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</si>
  <si>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</si>
  <si>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</si>
  <si>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</si>
  <si>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</si>
  <si>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</si>
  <si>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</si>
  <si>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</si>
  <si>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</si>
  <si>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</si>
  <si>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</si>
  <si>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</si>
  <si>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</si>
  <si>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</si>
  <si>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</si>
  <si>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</si>
  <si>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</si>
  <si>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</si>
  <si>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</si>
  <si>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</si>
  <si>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</si>
  <si>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</si>
  <si>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</si>
  <si>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</si>
  <si>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</si>
  <si>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</si>
  <si>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</si>
  <si>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</si>
  <si>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</si>
  <si>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</si>
  <si>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</si>
  <si>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</si>
  <si>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</si>
  <si>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</si>
  <si>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</si>
  <si>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</si>
  <si>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</si>
  <si>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</si>
  <si>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</si>
  <si>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</si>
  <si>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</si>
  <si>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</si>
  <si>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</si>
  <si>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</si>
  <si>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</si>
  <si>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</si>
  <si>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</si>
  <si>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</si>
  <si>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</si>
  <si>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</si>
  <si>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</si>
  <si>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</si>
  <si>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</si>
  <si>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</si>
  <si>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</si>
  <si>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</si>
  <si>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</si>
  <si>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</si>
  <si>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</si>
  <si>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</si>
  <si>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</si>
  <si>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</si>
  <si>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</si>
  <si>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</si>
  <si>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</si>
  <si>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</si>
  <si>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</si>
  <si>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</si>
  <si>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</si>
  <si>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</si>
  <si>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</si>
  <si>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</si>
  <si>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</si>
  <si>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</si>
  <si>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</si>
  <si>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</si>
  <si>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</si>
  <si>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</si>
  <si>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</si>
  <si>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</si>
  <si>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</si>
  <si>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</si>
  <si>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</si>
  <si>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</si>
  <si>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</si>
  <si>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</si>
  <si>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</si>
  <si>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</si>
  <si>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</si>
  <si>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</si>
  <si>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</si>
  <si>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</si>
  <si>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</si>
  <si>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</si>
  <si>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</si>
  <si>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</si>
  <si>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</si>
  <si>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</si>
  <si>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</si>
  <si>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</si>
  <si>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</si>
  <si>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</si>
  <si>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</si>
  <si>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</si>
  <si>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</si>
  <si>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</si>
  <si>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</si>
  <si>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</si>
  <si>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</si>
  <si>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</si>
  <si>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</si>
  <si>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</si>
  <si>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</si>
  <si>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</si>
  <si>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</si>
  <si>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</si>
  <si>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</si>
  <si>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</si>
  <si>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</si>
  <si>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</si>
  <si>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</si>
  <si>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</si>
  <si>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</si>
  <si>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</si>
  <si>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</si>
  <si>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</si>
  <si>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</si>
  <si>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</si>
  <si>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</si>
  <si>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</si>
  <si>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</si>
  <si>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</si>
  <si>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</si>
  <si>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</si>
  <si>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</si>
  <si>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</si>
  <si>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</si>
  <si>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</si>
  <si>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</si>
  <si>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</si>
  <si>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</si>
  <si>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</si>
  <si>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</si>
  <si>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</si>
  <si>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</si>
  <si>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</si>
  <si>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</si>
  <si>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</si>
  <si>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</si>
  <si>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</si>
  <si>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</si>
  <si>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</si>
  <si>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</si>
  <si>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</si>
  <si>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</si>
  <si>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</si>
  <si>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</si>
  <si>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</si>
  <si>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</si>
  <si>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</si>
  <si>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</si>
  <si>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</si>
  <si>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</si>
  <si>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</si>
  <si>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</si>
  <si>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</si>
  <si>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</si>
  <si>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</si>
  <si>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</si>
  <si>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</si>
  <si>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</si>
  <si>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</si>
  <si>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</si>
  <si>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</si>
  <si>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</si>
  <si>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</si>
  <si>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</si>
  <si>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</si>
  <si>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</si>
  <si>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</si>
  <si>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</si>
  <si>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</si>
  <si>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</si>
  <si>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</si>
  <si>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</si>
  <si>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</si>
  <si>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</si>
  <si>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</si>
  <si>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</si>
  <si>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</si>
  <si>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</si>
  <si>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</si>
  <si>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</si>
  <si>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</si>
  <si>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</si>
  <si>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</si>
  <si>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</si>
  <si>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</si>
  <si>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</si>
  <si>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</si>
  <si>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</si>
  <si>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</si>
  <si>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</si>
  <si>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</si>
  <si>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</si>
  <si>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</si>
  <si>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</si>
  <si>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</si>
  <si>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</si>
  <si>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</si>
  <si>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</si>
  <si>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</si>
  <si>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</si>
  <si>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</si>
  <si>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</si>
  <si>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</si>
  <si>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</si>
  <si>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</si>
  <si>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</si>
  <si>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</si>
  <si>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</si>
  <si>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</si>
  <si>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</si>
  <si>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</si>
  <si>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</si>
  <si>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</si>
  <si>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</si>
  <si>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</si>
  <si>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</si>
  <si>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</si>
  <si>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</si>
  <si>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</si>
  <si>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</si>
  <si>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</si>
  <si>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</si>
  <si>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</si>
  <si>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</si>
  <si>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</si>
  <si>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</si>
  <si>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</si>
  <si>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</si>
  <si>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</si>
  <si>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</si>
  <si>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</si>
  <si>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</si>
  <si>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</si>
  <si>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</si>
  <si>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</si>
  <si>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</si>
  <si>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</si>
  <si>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</si>
  <si>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</si>
  <si>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</si>
  <si>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</si>
  <si>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</si>
  <si>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</si>
  <si>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</si>
  <si>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</si>
  <si>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</si>
  <si>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</si>
  <si>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</si>
  <si>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</si>
  <si>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</si>
  <si>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</si>
  <si>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</si>
  <si>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</si>
  <si>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</si>
  <si>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</si>
  <si>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</si>
  <si>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</si>
  <si>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</si>
  <si>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</si>
  <si>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</si>
  <si>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</si>
  <si>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</si>
  <si>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</si>
  <si>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</si>
  <si>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</si>
  <si>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</si>
  <si>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</si>
  <si>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</si>
  <si>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</si>
  <si>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</si>
  <si>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</si>
  <si>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</si>
  <si>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</si>
  <si>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</si>
  <si>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</si>
  <si>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</si>
  <si>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</si>
  <si>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</si>
  <si>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</si>
  <si>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</si>
  <si>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</si>
  <si>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</si>
  <si>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</si>
  <si>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</si>
  <si>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</si>
  <si>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</si>
  <si>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</si>
  <si>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</si>
  <si>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</si>
  <si>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</si>
  <si>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</si>
  <si>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</si>
  <si>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</si>
  <si>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</si>
  <si>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</si>
  <si>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</si>
  <si>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</si>
  <si>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</si>
  <si>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</si>
  <si>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</si>
  <si>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</si>
  <si>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</si>
  <si>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</si>
  <si>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</si>
  <si>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</si>
  <si>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</si>
  <si>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</si>
  <si>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</si>
  <si>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</si>
  <si>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</si>
  <si>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</si>
  <si>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</si>
  <si>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</si>
  <si>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</si>
  <si>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</si>
  <si>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</si>
  <si>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</si>
  <si>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</si>
  <si>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</si>
  <si>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</si>
  <si>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</si>
  <si>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</si>
  <si>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</si>
  <si>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</si>
  <si>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</si>
  <si>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</si>
  <si>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</si>
  <si>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</si>
  <si>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</si>
  <si>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</si>
  <si>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</si>
  <si>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</si>
  <si>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</si>
  <si>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</si>
  <si>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</si>
  <si>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</si>
  <si>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</si>
  <si>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</si>
  <si>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</si>
  <si>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</si>
  <si>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</si>
  <si>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</si>
  <si>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</si>
  <si>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</si>
  <si>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</si>
  <si>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</si>
  <si>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</si>
  <si>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</si>
  <si>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</si>
  <si>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</si>
  <si>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</si>
  <si>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</si>
  <si>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</si>
  <si>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</si>
  <si>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</si>
  <si>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</si>
  <si>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</si>
  <si>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</si>
  <si>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</si>
  <si>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</si>
  <si>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</si>
  <si>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</si>
  <si>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</si>
  <si>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</si>
  <si>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</si>
  <si>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</si>
  <si>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</si>
  <si>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</si>
  <si>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</si>
  <si>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</si>
  <si>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</si>
  <si>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</si>
  <si>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</si>
  <si>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</si>
  <si>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</si>
  <si>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</si>
  <si>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</si>
  <si>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</si>
  <si>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</si>
  <si>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</si>
  <si>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</si>
  <si>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</si>
  <si>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</si>
  <si>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</si>
  <si>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</si>
  <si>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</si>
  <si>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</si>
  <si>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</si>
  <si>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</si>
  <si>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</si>
  <si>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</si>
  <si>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</si>
  <si>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</si>
  <si>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</si>
  <si>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</si>
  <si>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</si>
  <si>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</si>
  <si>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</si>
  <si>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</si>
  <si>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</si>
  <si>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</si>
  <si>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</si>
  <si>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</si>
  <si>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</si>
  <si>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</si>
  <si>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</si>
  <si>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</si>
  <si>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</si>
  <si>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</si>
  <si>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</si>
  <si>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</si>
  <si>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</si>
  <si>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</si>
  <si>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</si>
  <si>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</si>
  <si>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</si>
  <si>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</si>
  <si>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</si>
  <si>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</si>
  <si>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</si>
  <si>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</si>
  <si>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</si>
  <si>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</si>
  <si>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</si>
  <si>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</si>
  <si>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</si>
  <si>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</si>
  <si>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</si>
  <si>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</si>
  <si>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</si>
  <si>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</si>
  <si>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</si>
  <si>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</si>
  <si>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</si>
  <si>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</si>
  <si>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</si>
  <si>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</si>
  <si>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</si>
  <si>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</si>
  <si>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</si>
  <si>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</si>
  <si>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</si>
  <si>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</si>
  <si>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</si>
  <si>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</si>
  <si>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</si>
  <si>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</si>
  <si>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</si>
  <si>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</si>
  <si>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</si>
  <si>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</si>
  <si>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</si>
  <si>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</si>
  <si>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</si>
  <si>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</si>
  <si>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</si>
  <si>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</si>
  <si>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</si>
  <si>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</si>
  <si>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</si>
  <si>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</si>
  <si>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</si>
  <si>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</si>
  <si>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</si>
  <si>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</si>
  <si>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</si>
  <si>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</si>
  <si>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</si>
  <si>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</si>
  <si>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</si>
  <si>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</si>
  <si>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</si>
  <si>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</si>
  <si>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</si>
  <si>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</si>
  <si>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</si>
  <si>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</si>
  <si>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</si>
  <si>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</si>
  <si>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</si>
  <si>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</si>
  <si>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</si>
  <si>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</si>
  <si>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</si>
  <si>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</si>
  <si>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</si>
  <si>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</si>
  <si>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</si>
  <si>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</si>
  <si>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</si>
  <si>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</si>
  <si>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</si>
  <si>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</si>
  <si>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</si>
  <si>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</si>
  <si>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</si>
  <si>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</si>
  <si>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</si>
  <si>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</si>
  <si>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</si>
  <si>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</si>
  <si>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</si>
  <si>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</si>
  <si>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</si>
  <si>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</si>
  <si>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</si>
  <si>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</si>
  <si>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</si>
  <si>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</si>
  <si>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</si>
  <si>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</si>
  <si>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</si>
  <si>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</si>
  <si>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</si>
  <si>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</si>
  <si>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</si>
  <si>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</si>
  <si>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</si>
  <si>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</si>
  <si>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</si>
  <si>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</si>
  <si>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</si>
  <si>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</si>
  <si>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</si>
  <si>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</si>
  <si>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</si>
  <si>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</si>
  <si>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</si>
  <si>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</si>
  <si>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</si>
  <si>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</si>
  <si>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</si>
  <si>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</si>
  <si>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</si>
  <si>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</si>
  <si>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</si>
  <si>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</si>
  <si>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</si>
  <si>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</si>
  <si>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</si>
  <si>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</si>
  <si>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</si>
  <si>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</si>
  <si>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</si>
  <si>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</si>
  <si>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</si>
  <si>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</si>
  <si>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</si>
  <si>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</si>
  <si>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</si>
  <si>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</si>
  <si>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</si>
  <si>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</si>
  <si>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</si>
  <si>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</si>
  <si>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</si>
  <si>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</si>
  <si>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</si>
  <si>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</si>
  <si>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</si>
  <si>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</si>
  <si>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</si>
  <si>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</si>
  <si>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</si>
  <si>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</si>
  <si>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</si>
  <si>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</si>
  <si>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</si>
  <si>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</si>
  <si>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</si>
  <si>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</si>
  <si>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</si>
  <si>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</si>
  <si>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</si>
  <si>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</si>
  <si>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</si>
  <si>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</si>
  <si>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</si>
  <si>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</si>
  <si>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</si>
  <si>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</si>
  <si>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</si>
  <si>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</si>
  <si>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</si>
  <si>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</si>
  <si>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</si>
  <si>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</si>
  <si>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</si>
  <si>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</si>
  <si>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</si>
  <si>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</si>
  <si>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</si>
  <si>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</si>
  <si>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</si>
  <si>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</si>
  <si>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</si>
  <si>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</si>
  <si>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</si>
  <si>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</si>
  <si>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</si>
  <si>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</si>
  <si>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</si>
  <si>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</si>
  <si>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</si>
  <si>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</si>
  <si>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</si>
  <si>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</si>
  <si>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</si>
  <si>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</si>
  <si>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</si>
  <si>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</si>
  <si>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</si>
  <si>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</si>
  <si>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</si>
  <si>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</si>
  <si>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</si>
  <si>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</si>
  <si>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</si>
  <si>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</si>
  <si>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</si>
  <si>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</si>
  <si>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</si>
  <si>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</si>
  <si>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</si>
  <si>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</si>
  <si>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</si>
  <si>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</si>
  <si>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</si>
  <si>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</si>
  <si>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</si>
  <si>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</si>
  <si>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</si>
  <si>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</si>
  <si>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</si>
  <si>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</si>
  <si>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</si>
  <si>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</si>
  <si>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</si>
  <si>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</si>
  <si>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</si>
  <si>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</si>
  <si>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</si>
  <si>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</si>
  <si>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</si>
  <si>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</si>
  <si>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</si>
  <si>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</si>
  <si>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</si>
  <si>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</si>
  <si>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</si>
  <si>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</si>
  <si>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</si>
  <si>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</si>
  <si>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</si>
  <si>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</si>
  <si>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</si>
  <si>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</si>
  <si>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</si>
  <si>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</si>
  <si>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</si>
  <si>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</si>
  <si>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</si>
  <si>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</si>
  <si>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</si>
  <si>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</si>
  <si>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</si>
  <si>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</si>
  <si>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</si>
  <si>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</si>
  <si>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</si>
  <si>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</si>
  <si>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</si>
  <si>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</si>
  <si>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</si>
  <si>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</si>
  <si>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</si>
  <si>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</si>
  <si>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</si>
  <si>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</si>
  <si>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</si>
  <si>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</si>
  <si>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</si>
  <si>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</si>
  <si>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</si>
  <si>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</si>
  <si>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</si>
  <si>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</si>
  <si>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</si>
  <si>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</si>
  <si>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</si>
  <si>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</si>
  <si>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</si>
  <si>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</si>
  <si>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</si>
  <si>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</si>
  <si>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</si>
  <si>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</si>
  <si>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</si>
  <si>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</si>
  <si>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</si>
  <si>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</si>
  <si>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</si>
  <si>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</si>
  <si>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</si>
  <si>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</si>
  <si>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</si>
  <si>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</si>
  <si>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</si>
  <si>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</si>
  <si>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</si>
  <si>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</si>
  <si>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</si>
  <si>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</si>
  <si>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</si>
  <si>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</si>
  <si>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</si>
  <si>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</si>
  <si>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</si>
  <si>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</si>
  <si>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</si>
  <si>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</si>
  <si>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</si>
  <si>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</si>
  <si>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</si>
  <si>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</si>
  <si>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</si>
  <si>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</si>
  <si>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</si>
  <si>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</si>
  <si>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</si>
  <si>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</si>
  <si>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</si>
  <si>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</si>
  <si>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</si>
  <si>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</si>
  <si>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</si>
  <si>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</si>
  <si>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</si>
  <si>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</si>
  <si>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</si>
  <si>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</si>
  <si>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</si>
  <si>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</si>
  <si>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</si>
  <si>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</si>
  <si>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</si>
  <si>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</si>
  <si>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</si>
  <si>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</si>
  <si>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</si>
  <si>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</si>
  <si>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</si>
  <si>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</si>
  <si>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</si>
  <si>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</si>
  <si>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</si>
  <si>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</si>
  <si>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</si>
  <si>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</si>
  <si>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</si>
  <si>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</si>
  <si>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</si>
  <si>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</si>
  <si>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</si>
  <si>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</si>
  <si>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</si>
  <si>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</si>
  <si>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</si>
  <si>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</si>
  <si>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</si>
  <si>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</si>
  <si>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</si>
  <si>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</si>
  <si>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</si>
  <si>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</si>
  <si>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</si>
  <si>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</si>
  <si>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</si>
  <si>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</si>
  <si>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</si>
  <si>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</si>
  <si>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</si>
  <si>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</si>
  <si>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</si>
  <si>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</si>
  <si>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</si>
  <si>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</si>
  <si>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</si>
  <si>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</si>
  <si>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</si>
  <si>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</si>
  <si>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</si>
  <si>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</si>
  <si>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</si>
  <si>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</si>
  <si>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</si>
  <si>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</si>
  <si>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</si>
  <si>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</si>
  <si>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</si>
  <si>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</si>
  <si>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</si>
  <si>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</si>
  <si>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</si>
  <si>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</si>
  <si>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</si>
  <si>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</si>
  <si>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</si>
  <si>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</si>
  <si>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</si>
  <si>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</si>
  <si>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</si>
  <si>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</si>
  <si>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</si>
  <si>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</si>
  <si>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</si>
  <si>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</si>
  <si>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</si>
  <si>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</si>
  <si>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</si>
  <si>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</si>
  <si>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</si>
  <si>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</si>
  <si>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</si>
  <si>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</si>
  <si>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</si>
  <si>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</si>
  <si>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</si>
  <si>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</si>
  <si>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</si>
  <si>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</si>
  <si>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</si>
  <si>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</si>
  <si>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</si>
  <si>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</si>
  <si>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</si>
  <si>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</si>
  <si>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</si>
  <si>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</si>
  <si>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</si>
  <si>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</si>
  <si>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</si>
  <si>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</si>
  <si>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</si>
  <si>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</si>
  <si>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</si>
  <si>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</si>
  <si>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</si>
  <si>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</si>
  <si>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</si>
  <si>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</si>
  <si>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</si>
  <si>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</si>
  <si>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</si>
  <si>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</si>
  <si>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</si>
  <si>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</si>
  <si>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</si>
  <si>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</si>
  <si>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</si>
  <si>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</si>
  <si>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</si>
  <si>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</si>
  <si>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</si>
  <si>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</si>
  <si>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</si>
  <si>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</si>
  <si>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</si>
  <si>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</si>
  <si>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</si>
  <si>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</si>
  <si>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</si>
  <si>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</si>
  <si>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</si>
  <si>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</si>
  <si>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</si>
  <si>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</si>
  <si>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</si>
  <si>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</si>
  <si>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</si>
  <si>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</si>
  <si>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</si>
  <si>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</si>
  <si>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</si>
  <si>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</si>
  <si>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</si>
  <si>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</si>
  <si>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</si>
  <si>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</si>
  <si>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</si>
  <si>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</si>
  <si>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</si>
  <si>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</si>
  <si>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</si>
  <si>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</si>
  <si>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</si>
  <si>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</si>
  <si>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</si>
  <si>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</si>
  <si>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</si>
  <si>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</si>
  <si>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</si>
  <si>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</si>
  <si>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</si>
  <si>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</si>
  <si>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</si>
  <si>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</si>
  <si>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</si>
  <si>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</si>
  <si>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</si>
  <si>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</si>
  <si>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</si>
  <si>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</si>
  <si>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</si>
  <si>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</si>
  <si>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</si>
  <si>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</si>
  <si>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</si>
  <si>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</si>
  <si>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</si>
  <si>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</si>
  <si>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</si>
  <si>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</si>
  <si>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</si>
  <si>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</si>
  <si>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</si>
  <si>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</si>
  <si>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</si>
  <si>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</si>
  <si>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</si>
  <si>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</si>
  <si>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</si>
  <si>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</si>
  <si>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</si>
  <si>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</si>
  <si>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</si>
  <si>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</si>
  <si>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</si>
  <si>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</si>
  <si>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</si>
  <si>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</si>
  <si>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</si>
  <si>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</si>
  <si>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</si>
  <si>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</si>
  <si>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</si>
  <si>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</si>
  <si>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</si>
  <si>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</si>
  <si>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</si>
  <si>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</si>
  <si>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</si>
  <si>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</si>
  <si>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</si>
  <si>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</si>
  <si>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</si>
  <si>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</si>
  <si>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</si>
  <si>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</si>
  <si>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</si>
  <si>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</si>
  <si>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</si>
  <si>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</si>
  <si>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</si>
  <si>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</si>
  <si>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</si>
  <si>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</si>
  <si>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</si>
  <si>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</si>
  <si>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</si>
  <si>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</si>
  <si>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</si>
  <si>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</si>
  <si>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</si>
  <si>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</si>
  <si>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</si>
  <si>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</si>
  <si>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</si>
  <si>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</si>
  <si>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</si>
  <si>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</si>
  <si>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</si>
  <si>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</si>
  <si>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</si>
  <si>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</si>
  <si>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</si>
  <si>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</si>
  <si>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</si>
  <si>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</si>
  <si>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</si>
  <si>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</si>
  <si>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</si>
  <si>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</si>
  <si>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</si>
  <si>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</si>
  <si>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</si>
  <si>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</si>
  <si>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</si>
  <si>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</si>
  <si>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</si>
  <si>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</si>
  <si>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</si>
  <si>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</si>
  <si>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</si>
  <si>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</si>
  <si>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</si>
  <si>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</si>
  <si>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</si>
  <si>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</si>
  <si>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</si>
  <si>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</si>
  <si>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</si>
  <si>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</si>
  <si>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</si>
  <si>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</si>
  <si>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</si>
  <si>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</si>
  <si>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</si>
  <si>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</si>
  <si>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</si>
  <si>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</si>
  <si>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</si>
  <si>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</si>
  <si>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</si>
  <si>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</si>
  <si>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</si>
  <si>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</si>
  <si>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</si>
  <si>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</si>
  <si>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</si>
  <si>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</si>
  <si>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</si>
  <si>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</si>
  <si>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</si>
  <si>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</si>
  <si>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</si>
  <si>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</si>
  <si>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</si>
  <si>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</si>
  <si>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</si>
  <si>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</si>
  <si>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</si>
  <si>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</si>
  <si>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</si>
  <si>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</si>
  <si>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</si>
  <si>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</si>
  <si>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</si>
  <si>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</si>
  <si>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</si>
  <si>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</si>
  <si>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</si>
  <si>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</si>
  <si>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</si>
  <si>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</si>
  <si>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</si>
  <si>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</si>
  <si>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</si>
  <si>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</si>
  <si>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</si>
  <si>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</si>
  <si>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</si>
  <si>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</si>
  <si>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</si>
  <si>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</si>
  <si>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</si>
  <si>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</si>
  <si>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</si>
  <si>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</si>
  <si>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</si>
  <si>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</si>
  <si>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</si>
  <si>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</si>
  <si>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</si>
  <si>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</si>
  <si>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</si>
  <si>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</si>
  <si>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</si>
  <si>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</si>
  <si>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</si>
  <si>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</si>
  <si>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</si>
  <si>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</si>
  <si>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</si>
  <si>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</si>
  <si>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</si>
  <si>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</si>
  <si>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</si>
  <si>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</si>
  <si>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</si>
  <si>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</si>
  <si>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</si>
  <si>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</si>
  <si>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</si>
  <si>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</si>
  <si>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</si>
  <si>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</si>
  <si>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</si>
  <si>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</si>
  <si>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</si>
  <si>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</si>
  <si>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</si>
  <si>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</si>
  <si>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</si>
  <si>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</si>
  <si>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</si>
  <si>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</si>
  <si>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</si>
  <si>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</si>
  <si>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</si>
  <si>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</si>
  <si>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</si>
  <si>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</si>
  <si>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</si>
  <si>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</si>
  <si>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</si>
  <si>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</si>
  <si>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</si>
  <si>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</si>
  <si>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</si>
  <si>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</si>
  <si>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</si>
  <si>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</si>
  <si>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</si>
  <si>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</si>
  <si>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</si>
  <si>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</si>
  <si>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</si>
  <si>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</si>
  <si>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</si>
  <si>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</si>
  <si>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</si>
  <si>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</si>
  <si>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</si>
  <si>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</si>
  <si>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</si>
  <si>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</si>
  <si>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</si>
  <si>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</si>
  <si>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</si>
  <si>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</si>
  <si>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</si>
  <si>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</si>
  <si>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</si>
  <si>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</si>
  <si>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</si>
  <si>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</si>
  <si>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</si>
  <si>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</si>
  <si>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</si>
  <si>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</si>
  <si>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</si>
  <si>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</si>
  <si>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</si>
  <si>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</si>
  <si>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</si>
  <si>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</si>
  <si>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</si>
  <si>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</si>
  <si>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</si>
  <si>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</si>
  <si>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</si>
  <si>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</si>
  <si>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</si>
  <si>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</si>
  <si>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</si>
  <si>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</si>
  <si>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</si>
  <si>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</si>
  <si>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</si>
  <si>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</si>
  <si>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</si>
  <si>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</si>
  <si>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</si>
  <si>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</si>
  <si>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</si>
  <si>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</si>
  <si>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</si>
  <si>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</si>
  <si>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</si>
  <si>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</si>
  <si>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</si>
  <si>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</si>
  <si>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</si>
  <si>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</si>
  <si>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</si>
  <si>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</si>
  <si>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</si>
  <si>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</si>
  <si>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</si>
  <si>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</si>
  <si>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</si>
  <si>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</si>
  <si>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</si>
  <si>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</si>
  <si>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</si>
  <si>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</si>
  <si>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</si>
  <si>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</si>
  <si>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</si>
  <si>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</si>
  <si>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</si>
  <si>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</si>
  <si>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</si>
  <si>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</si>
  <si>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</si>
  <si>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</si>
  <si>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</si>
  <si>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</si>
  <si>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</si>
  <si>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</si>
  <si>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</si>
  <si>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</si>
  <si>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</si>
  <si>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</si>
  <si>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</si>
  <si>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</si>
  <si>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</si>
  <si>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</si>
  <si>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</si>
  <si>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</si>
  <si>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</si>
  <si>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</si>
  <si>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</si>
  <si>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</si>
  <si>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</si>
  <si>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</si>
  <si>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</si>
  <si>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</si>
  <si>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</si>
  <si>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</si>
  <si>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</si>
  <si>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</si>
  <si>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</si>
  <si>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</si>
  <si>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</si>
  <si>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</si>
  <si>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</si>
  <si>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</si>
  <si>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</si>
  <si>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</si>
  <si>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</si>
  <si>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</si>
  <si>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</si>
  <si>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</si>
  <si>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</si>
  <si>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</si>
  <si>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</si>
  <si>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</si>
  <si>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</si>
  <si>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</si>
  <si>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</si>
  <si>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</si>
  <si>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</si>
  <si>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</si>
  <si>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</si>
  <si>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</si>
  <si>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</si>
  <si>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</si>
  <si>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</si>
  <si>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</si>
  <si>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</si>
  <si>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</si>
  <si>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</si>
  <si>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</si>
  <si>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</si>
  <si>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</si>
  <si>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</si>
  <si>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</si>
  <si>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</si>
  <si>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</si>
  <si>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</si>
  <si>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</si>
  <si>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</si>
  <si>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</si>
  <si>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</si>
  <si>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</si>
  <si>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</si>
  <si>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</si>
  <si>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</si>
  <si>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</si>
  <si>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</si>
  <si>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</si>
  <si>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</si>
  <si>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</si>
  <si>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</si>
  <si>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</si>
  <si>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</si>
  <si>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</si>
  <si>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</si>
  <si>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</si>
  <si>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</si>
  <si>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</si>
  <si>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</si>
  <si>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</si>
  <si>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</si>
  <si>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</si>
  <si>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</si>
  <si>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</si>
  <si>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</si>
  <si>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</si>
  <si>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</si>
  <si>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</si>
  <si>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</si>
  <si>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</si>
  <si>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</si>
  <si>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</si>
  <si>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</si>
  <si>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</si>
  <si>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</si>
  <si>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</si>
  <si>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</si>
  <si>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</si>
  <si>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</si>
  <si>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</si>
  <si>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</si>
  <si>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</si>
  <si>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</si>
  <si>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</si>
  <si>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</si>
  <si>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</si>
  <si>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</si>
  <si>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</si>
  <si>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</si>
  <si>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</si>
  <si>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</si>
  <si>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</si>
  <si>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</si>
  <si>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</si>
  <si>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</si>
  <si>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</si>
  <si>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</si>
  <si>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</si>
  <si>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</si>
  <si>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</si>
  <si>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</si>
  <si>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</si>
  <si>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</si>
  <si>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</si>
  <si>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</si>
  <si>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</si>
  <si>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</si>
  <si>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</si>
  <si>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</si>
  <si>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</si>
  <si>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</si>
  <si>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</si>
  <si>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</si>
  <si>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</si>
  <si>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</si>
  <si>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</si>
  <si>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</si>
  <si>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</si>
  <si>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</si>
  <si>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</si>
  <si>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</si>
  <si>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</si>
  <si>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</si>
  <si>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</si>
  <si>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</si>
  <si>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</si>
  <si>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</si>
  <si>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</si>
  <si>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</si>
  <si>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</si>
  <si>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</si>
  <si>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</si>
  <si>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</si>
  <si>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</si>
  <si>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</si>
  <si>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</si>
  <si>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</si>
  <si>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</si>
  <si>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</si>
  <si>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</si>
  <si>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</si>
  <si>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</si>
  <si>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</si>
  <si>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</si>
  <si>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</si>
  <si>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</si>
  <si>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</si>
  <si>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</si>
  <si>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</si>
  <si>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</si>
  <si>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</si>
  <si>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</si>
  <si>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</si>
  <si>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</si>
  <si>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</si>
  <si>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</si>
  <si>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</si>
  <si>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</si>
  <si>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</si>
  <si>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</si>
  <si>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</si>
  <si>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</si>
  <si>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</si>
  <si>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</si>
  <si>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</si>
  <si>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</si>
  <si>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</si>
  <si>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</si>
  <si>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</si>
  <si>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</si>
  <si>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</si>
  <si>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</si>
  <si>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</si>
  <si>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</si>
  <si>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</si>
  <si>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</si>
  <si>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</si>
  <si>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</si>
  <si>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</si>
  <si>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</si>
  <si>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</si>
  <si>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</si>
  <si>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</si>
  <si>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</si>
  <si>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</si>
  <si>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</si>
  <si>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</si>
  <si>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</si>
  <si>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</si>
  <si>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</si>
  <si>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</si>
  <si>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</si>
  <si>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</si>
  <si>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</si>
  <si>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</si>
  <si>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</si>
  <si>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</si>
  <si>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</si>
  <si>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</si>
  <si>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</si>
  <si>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</si>
  <si>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</si>
  <si>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</si>
  <si>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</si>
  <si>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</si>
  <si>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</si>
  <si>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</si>
  <si>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</si>
  <si>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</si>
  <si>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</si>
  <si>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</si>
  <si>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</si>
  <si>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</si>
  <si>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</si>
  <si>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</si>
  <si>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</si>
  <si>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</si>
  <si>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</si>
  <si>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</si>
  <si>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</si>
  <si>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</si>
  <si>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</si>
  <si>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</si>
  <si>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</si>
  <si>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</si>
  <si>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</si>
  <si>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</si>
  <si>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</si>
  <si>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</si>
  <si>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</si>
  <si>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</si>
  <si>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</si>
  <si>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</si>
  <si>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</si>
  <si>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</si>
  <si>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</si>
  <si>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</si>
  <si>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</si>
  <si>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</si>
  <si>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</si>
  <si>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</si>
  <si>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</si>
  <si>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</si>
  <si>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</si>
  <si>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</si>
  <si>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</si>
  <si>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</si>
  <si>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</si>
  <si>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</si>
  <si>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</si>
  <si>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</si>
  <si>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</si>
  <si>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</si>
  <si>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</si>
  <si>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</si>
  <si>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</si>
  <si>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</si>
  <si>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</si>
  <si>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</si>
  <si>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</si>
  <si>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</si>
  <si>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</si>
  <si>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</si>
  <si>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</si>
  <si>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</si>
  <si>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</si>
  <si>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</si>
  <si>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</si>
  <si>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</si>
  <si>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</si>
  <si>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</si>
  <si>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</si>
  <si>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</si>
  <si>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</si>
  <si>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</si>
  <si>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</si>
  <si>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</si>
  <si>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</si>
  <si>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</si>
  <si>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</si>
  <si>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</si>
  <si>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</si>
  <si>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</si>
  <si>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</si>
  <si>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</si>
  <si>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</si>
  <si>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</si>
  <si>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</si>
  <si>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</si>
  <si>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</si>
  <si>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</si>
  <si>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</si>
  <si>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</si>
  <si>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</si>
  <si>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</si>
  <si>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</si>
  <si>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</si>
  <si>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</si>
  <si>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</si>
  <si>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</si>
  <si>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</si>
  <si>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</si>
  <si>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</si>
  <si>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</si>
  <si>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</si>
  <si>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</si>
  <si>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</si>
  <si>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</si>
  <si>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</si>
  <si>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</si>
  <si>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</si>
  <si>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</si>
  <si>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</si>
  <si>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</si>
  <si>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</si>
  <si>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</si>
  <si>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</si>
  <si>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</si>
  <si>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</si>
  <si>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</si>
  <si>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</si>
  <si>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</si>
  <si>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</si>
  <si>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</si>
  <si>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</si>
  <si>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</si>
  <si>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</si>
  <si>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</si>
  <si>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</si>
  <si>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</si>
  <si>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</si>
  <si>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</si>
  <si>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</si>
  <si>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</si>
  <si>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</si>
  <si>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</si>
  <si>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</si>
  <si>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</si>
  <si>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</si>
  <si>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</si>
  <si>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</si>
  <si>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</si>
  <si>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</si>
  <si>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</si>
  <si>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</si>
  <si>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</si>
  <si>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</si>
  <si>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</si>
  <si>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</si>
  <si>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</si>
  <si>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</si>
  <si>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</si>
  <si>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</si>
  <si>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</si>
  <si>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</si>
  <si>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</si>
  <si>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</si>
  <si>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</si>
  <si>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</si>
  <si>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</si>
  <si>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</si>
  <si>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</si>
  <si>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</si>
  <si>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</si>
  <si>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</si>
  <si>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</si>
  <si>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</si>
  <si>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</si>
  <si>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</si>
  <si>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</si>
  <si>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</si>
  <si>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</si>
  <si>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</si>
  <si>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</si>
  <si>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</si>
  <si>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</si>
  <si>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</si>
  <si>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</si>
  <si>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</si>
  <si>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</si>
  <si>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</si>
  <si>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</si>
  <si>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</si>
  <si>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</si>
  <si>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</si>
  <si>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</si>
  <si>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</si>
  <si>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</si>
  <si>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</si>
  <si>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</si>
  <si>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</si>
  <si>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</si>
  <si>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</si>
  <si>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</si>
  <si>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</si>
  <si>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</si>
  <si>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</si>
  <si>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</si>
  <si>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</si>
  <si>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</si>
  <si>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</si>
  <si>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</si>
  <si>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</si>
  <si>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</si>
  <si>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</si>
  <si>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</si>
  <si>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</si>
  <si>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</si>
  <si>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</si>
  <si>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</si>
  <si>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</si>
  <si>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</si>
  <si>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</si>
  <si>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</si>
  <si>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</si>
  <si>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</si>
  <si>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</si>
  <si>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</si>
  <si>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</si>
  <si>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</si>
  <si>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</si>
  <si>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</si>
  <si>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</si>
  <si>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</si>
  <si>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</si>
  <si>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</si>
  <si>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</si>
  <si>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</si>
  <si>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</si>
  <si>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</si>
  <si>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</si>
  <si>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</si>
  <si>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</si>
  <si>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</si>
  <si>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</si>
  <si>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</si>
  <si>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</si>
  <si>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</si>
  <si>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</si>
  <si>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</si>
  <si>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</si>
  <si>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</si>
  <si>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</si>
  <si>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</si>
  <si>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</si>
  <si>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</si>
  <si>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</si>
  <si>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</si>
  <si>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</si>
  <si>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</si>
  <si>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</si>
  <si>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</si>
  <si>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</si>
  <si>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</si>
  <si>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</si>
  <si>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</si>
  <si>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</si>
  <si>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</si>
  <si>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</si>
  <si>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</si>
  <si>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</si>
  <si>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</si>
  <si>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</si>
  <si>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</si>
  <si>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</si>
  <si>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</si>
  <si>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</si>
  <si>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</si>
  <si>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</si>
  <si>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</si>
  <si>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</si>
  <si>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</si>
  <si>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</si>
  <si>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</si>
  <si>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</si>
  <si>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</si>
  <si>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</si>
  <si>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</si>
  <si>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</si>
  <si>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</si>
  <si>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</si>
  <si>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</si>
  <si>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</si>
  <si>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</si>
  <si>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</si>
  <si>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</si>
  <si>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</si>
  <si>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</si>
  <si>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</si>
  <si>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</si>
  <si>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</si>
  <si>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</si>
  <si>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</si>
  <si>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</si>
  <si>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</si>
  <si>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</si>
  <si>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</si>
  <si>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</si>
  <si>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</si>
  <si>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</si>
  <si>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</si>
  <si>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</si>
  <si>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</si>
  <si>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</si>
  <si>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</si>
  <si>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</si>
  <si>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</si>
  <si>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</si>
  <si>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</si>
  <si>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</si>
  <si>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</si>
  <si>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</si>
  <si>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</si>
  <si>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</si>
  <si>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</si>
  <si>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</si>
  <si>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</si>
  <si>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</si>
  <si>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</si>
  <si>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</si>
  <si>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</si>
  <si>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</si>
  <si>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</si>
  <si>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</si>
  <si>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</si>
  <si>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</si>
  <si>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</si>
  <si>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</si>
  <si>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</si>
  <si>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</si>
  <si>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</si>
  <si>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</si>
  <si>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</si>
  <si>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</si>
  <si>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</si>
  <si>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</si>
  <si>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</si>
  <si>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</si>
  <si>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</si>
  <si>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</si>
  <si>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</si>
  <si>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</si>
  <si>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</si>
  <si>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</si>
  <si>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</si>
  <si>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</si>
  <si>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</si>
  <si>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</si>
  <si>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</si>
  <si>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</si>
  <si>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</si>
  <si>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</si>
  <si>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</si>
  <si>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</si>
  <si>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</si>
  <si>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</si>
  <si>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</si>
  <si>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</si>
  <si>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</si>
  <si>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</si>
  <si>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</si>
  <si>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</si>
  <si>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</si>
  <si>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</si>
  <si>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</si>
  <si>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</si>
  <si>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</si>
  <si>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</si>
  <si>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</si>
  <si>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</si>
  <si>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</si>
  <si>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</si>
  <si>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</si>
  <si>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</si>
  <si>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</si>
  <si>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</si>
  <si>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</si>
  <si>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</si>
  <si>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</si>
  <si>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</si>
  <si>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</si>
  <si>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</si>
  <si>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</si>
  <si>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</si>
  <si>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</si>
  <si>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</si>
  <si>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</si>
  <si>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</si>
  <si>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</si>
  <si>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</si>
  <si>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</si>
  <si>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</si>
  <si>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</si>
  <si>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</si>
  <si>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</si>
  <si>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</si>
  <si>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</si>
  <si>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</si>
  <si>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</si>
  <si>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</si>
  <si>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</si>
  <si>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</si>
  <si>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</si>
  <si>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</si>
  <si>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</si>
  <si>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</si>
  <si>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</si>
  <si>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</si>
  <si>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</si>
  <si>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</si>
  <si>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</si>
  <si>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</si>
  <si>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</si>
  <si>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</si>
  <si>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</si>
  <si>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</si>
  <si>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</si>
  <si>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</si>
  <si>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</si>
  <si>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</si>
  <si>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</si>
  <si>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</si>
  <si>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</si>
  <si>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</si>
  <si>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</si>
  <si>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</si>
  <si>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</si>
  <si>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</si>
  <si>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</si>
  <si>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</si>
  <si>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</si>
  <si>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</si>
  <si>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</si>
  <si>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</si>
  <si>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</si>
  <si>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</si>
  <si>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</si>
  <si>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</si>
  <si>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</si>
  <si>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</si>
  <si>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</si>
  <si>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</si>
  <si>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</si>
  <si>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</si>
  <si>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</si>
  <si>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</si>
  <si>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</si>
  <si>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</si>
  <si>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</si>
  <si>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</si>
  <si>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</si>
  <si>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</si>
  <si>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</si>
  <si>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</si>
  <si>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</si>
  <si>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</si>
  <si>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</si>
  <si>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</si>
  <si>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</si>
  <si>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</si>
  <si>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</si>
  <si>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</si>
  <si>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</si>
  <si>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</si>
  <si>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</si>
  <si>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</si>
  <si>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</si>
  <si>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</si>
  <si>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</si>
  <si>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</si>
  <si>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</si>
  <si>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</si>
  <si>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</si>
  <si>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</si>
  <si>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</si>
  <si>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</si>
  <si>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</si>
  <si>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</si>
  <si>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</si>
  <si>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</si>
  <si>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</si>
  <si>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</si>
  <si>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</si>
  <si>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</si>
  <si>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</si>
  <si>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</si>
  <si>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</si>
  <si>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</si>
  <si>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</si>
  <si>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</si>
  <si>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</si>
  <si>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</si>
  <si>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</si>
  <si>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</si>
  <si>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</si>
  <si>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</si>
  <si>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</si>
  <si>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</si>
  <si>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</si>
  <si>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</si>
  <si>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</si>
  <si>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</si>
  <si>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</si>
  <si>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</si>
  <si>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</si>
  <si>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</si>
  <si>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</si>
  <si>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</si>
  <si>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</si>
  <si>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</si>
  <si>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</si>
  <si>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</si>
  <si>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</si>
  <si>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</si>
  <si>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</si>
  <si>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</si>
  <si>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</si>
  <si>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</si>
  <si>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</si>
  <si>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</si>
  <si>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</si>
  <si>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</si>
  <si>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</si>
  <si>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</si>
  <si>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</si>
  <si>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</si>
  <si>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</si>
  <si>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</si>
  <si>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</si>
  <si>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</si>
  <si>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</si>
  <si>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</si>
  <si>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</si>
  <si>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</si>
  <si>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</si>
  <si>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</si>
  <si>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</si>
  <si>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</si>
  <si>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</si>
  <si>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</si>
  <si>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</si>
  <si>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</si>
  <si>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</si>
  <si>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</si>
  <si>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</si>
  <si>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</si>
  <si>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</si>
  <si>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</si>
  <si>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</si>
  <si>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</si>
  <si>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</si>
  <si>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</si>
  <si>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</si>
  <si>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</si>
  <si>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</si>
  <si>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</si>
  <si>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</si>
  <si>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</si>
  <si>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</si>
  <si>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</si>
  <si>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</si>
  <si>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</si>
  <si>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</si>
  <si>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</si>
  <si>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</si>
  <si>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</si>
  <si>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</si>
  <si>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</si>
  <si>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</si>
  <si>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</si>
  <si>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</si>
  <si>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</si>
  <si>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</si>
  <si>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</si>
  <si>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</si>
  <si>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</si>
  <si>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</si>
  <si>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</si>
  <si>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</si>
  <si>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</si>
  <si>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</si>
  <si>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</si>
  <si>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</si>
  <si>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</si>
  <si>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</si>
  <si>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</si>
  <si>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</si>
  <si>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</si>
  <si>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</si>
  <si>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</si>
  <si>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</si>
  <si>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</si>
  <si>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</si>
  <si>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</si>
  <si>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</si>
  <si>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</si>
  <si>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</si>
  <si>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</si>
  <si>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</si>
  <si>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</si>
  <si>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</si>
  <si>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</si>
  <si>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</si>
  <si>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</si>
  <si>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</si>
  <si>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</si>
  <si>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</si>
  <si>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</si>
  <si>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</si>
  <si>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</si>
  <si>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</si>
  <si>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</si>
  <si>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</si>
  <si>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</si>
  <si>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</si>
  <si>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</si>
  <si>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</si>
  <si>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</si>
  <si>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</si>
  <si>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</si>
  <si>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</si>
  <si>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</si>
  <si>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</si>
  <si>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</si>
  <si>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</si>
  <si>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</si>
  <si>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</si>
  <si>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</si>
  <si>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</si>
  <si>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</si>
  <si>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</si>
  <si>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</si>
  <si>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</si>
  <si>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</si>
  <si>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</si>
  <si>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</si>
  <si>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</si>
  <si>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</si>
  <si>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</si>
  <si>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</si>
  <si>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</si>
  <si>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</si>
  <si>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</si>
  <si>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</si>
  <si>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</si>
  <si>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</si>
  <si>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</si>
  <si>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</si>
  <si>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</si>
  <si>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</si>
  <si>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</si>
  <si>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</si>
  <si>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</si>
  <si>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</si>
  <si>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</si>
  <si>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</si>
  <si>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</si>
  <si>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</si>
  <si>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</si>
  <si>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</si>
  <si>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</si>
  <si>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</si>
  <si>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</si>
  <si>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</si>
  <si>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</si>
  <si>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</si>
  <si>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</si>
  <si>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</si>
  <si>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</si>
  <si>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</si>
  <si>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</si>
  <si>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</si>
  <si>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</si>
  <si>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</si>
  <si>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</si>
  <si>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</si>
  <si>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</si>
  <si>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</si>
  <si>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</si>
  <si>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</si>
  <si>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</si>
  <si>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</si>
  <si>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</si>
  <si>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</si>
  <si>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</si>
  <si>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</si>
  <si>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</si>
  <si>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</si>
  <si>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</si>
  <si>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</si>
  <si>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</si>
  <si>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</si>
  <si>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</si>
  <si>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</si>
  <si>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</si>
  <si>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</si>
  <si>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</si>
  <si>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</si>
  <si>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</si>
  <si>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</si>
  <si>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</si>
  <si>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</si>
  <si>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</si>
  <si>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</si>
  <si>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</si>
  <si>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</si>
  <si>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</si>
  <si>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</si>
  <si>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</si>
  <si>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</si>
  <si>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</si>
  <si>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</si>
  <si>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</si>
  <si>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</si>
  <si>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</si>
  <si>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</si>
  <si>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</si>
  <si>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</si>
  <si>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</si>
  <si>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</si>
  <si>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</si>
  <si>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</si>
  <si>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</si>
  <si>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</si>
  <si>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</si>
  <si>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</si>
  <si>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</si>
  <si>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</si>
  <si>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</si>
  <si>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</si>
  <si>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</si>
  <si>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</si>
  <si>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</si>
  <si>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</si>
  <si>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</si>
  <si>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</si>
  <si>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</si>
  <si>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</si>
  <si>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</si>
  <si>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</si>
  <si>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</si>
  <si>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</si>
  <si>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</si>
  <si>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</si>
  <si>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</si>
  <si>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</si>
  <si>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</si>
  <si>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</si>
  <si>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</si>
  <si>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</si>
  <si>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</si>
  <si>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</si>
  <si>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</si>
  <si>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</si>
  <si>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</si>
  <si>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</si>
  <si>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</si>
  <si>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</si>
  <si>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</si>
  <si>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</si>
  <si>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</si>
  <si>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</si>
  <si>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</si>
  <si>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</si>
  <si>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</si>
  <si>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</si>
  <si>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</si>
  <si>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</si>
  <si>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</si>
  <si>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</si>
  <si>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</si>
  <si>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</si>
  <si>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</si>
  <si>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</si>
  <si>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</si>
  <si>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</si>
  <si>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</si>
  <si>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</si>
  <si>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</si>
  <si>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</si>
  <si>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</si>
  <si>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</si>
  <si>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</si>
  <si>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</si>
  <si>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</si>
  <si>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</si>
  <si>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</si>
  <si>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</si>
  <si>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</si>
  <si>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</si>
  <si>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</si>
  <si>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</si>
  <si>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</si>
  <si>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</si>
  <si>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</si>
  <si>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</si>
  <si>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</si>
  <si>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</si>
  <si>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</si>
  <si>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</si>
  <si>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</si>
  <si>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</si>
  <si>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</si>
  <si>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</si>
  <si>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</si>
  <si>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</si>
  <si>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</si>
  <si>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</si>
  <si>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</si>
  <si>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</si>
  <si>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</si>
  <si>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</si>
  <si>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</si>
  <si>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</si>
  <si>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</si>
  <si>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</si>
  <si>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</si>
  <si>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</si>
  <si>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</si>
  <si>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</si>
  <si>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</si>
  <si>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</si>
  <si>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</si>
  <si>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</si>
  <si>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</si>
  <si>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</si>
  <si>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</si>
  <si>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</si>
  <si>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</si>
  <si>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</si>
  <si>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</si>
  <si>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</si>
  <si>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</si>
  <si>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</si>
  <si>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</si>
  <si>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</si>
  <si>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</si>
  <si>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</si>
  <si>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</si>
  <si>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</si>
  <si>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</si>
  <si>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</si>
  <si>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</si>
  <si>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</si>
  <si>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</si>
  <si>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</si>
  <si>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</si>
  <si>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</si>
  <si>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</si>
  <si>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</si>
  <si>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</si>
  <si>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</si>
  <si>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</si>
  <si>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</si>
  <si>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</si>
  <si>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</si>
  <si>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</si>
  <si>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</si>
  <si>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</si>
  <si>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</si>
  <si>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</si>
  <si>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</si>
  <si>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</si>
  <si>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</si>
  <si>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</si>
  <si>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</si>
  <si>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</si>
  <si>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</si>
  <si>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</si>
  <si>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</si>
  <si>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</si>
  <si>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</si>
  <si>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</si>
  <si>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</si>
  <si>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</si>
  <si>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</si>
  <si>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</si>
  <si>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</si>
  <si>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</si>
  <si>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</si>
  <si>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</si>
  <si>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</si>
  <si>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</si>
  <si>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</si>
  <si>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</si>
  <si>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</si>
  <si>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</si>
  <si>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</si>
  <si>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</si>
  <si>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</si>
  <si>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</si>
  <si>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</si>
  <si>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</si>
  <si>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</si>
  <si>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</si>
  <si>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</si>
  <si>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</si>
  <si>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</si>
  <si>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</si>
  <si>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</si>
  <si>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</si>
  <si>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</si>
  <si>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</si>
  <si>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</si>
  <si>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</si>
  <si>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</si>
  <si>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</si>
  <si>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</si>
  <si>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</si>
  <si>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</si>
  <si>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</si>
  <si>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</si>
  <si>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</si>
  <si>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</si>
  <si>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</si>
  <si>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</si>
  <si>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</si>
  <si>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</si>
  <si>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</si>
  <si>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</si>
  <si>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</si>
  <si>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</si>
  <si>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</si>
  <si>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</si>
  <si>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</si>
  <si>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</si>
  <si>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</si>
  <si>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</si>
  <si>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</si>
  <si>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</si>
  <si>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</si>
  <si>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</si>
  <si>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</si>
  <si>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</si>
  <si>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</si>
  <si>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</si>
  <si>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</si>
  <si>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</si>
  <si>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</si>
  <si>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</si>
  <si>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</si>
  <si>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</si>
  <si>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</si>
  <si>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</si>
  <si>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</si>
  <si>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</si>
  <si>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</si>
  <si>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</si>
  <si>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</si>
  <si>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</si>
  <si>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</si>
  <si>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</si>
  <si>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</si>
  <si>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</si>
  <si>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</si>
  <si>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</si>
  <si>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</si>
  <si>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</si>
  <si>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</si>
  <si>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</si>
  <si>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</si>
  <si>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</si>
  <si>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</si>
  <si>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</si>
  <si>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</si>
  <si>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</si>
  <si>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</si>
  <si>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</si>
  <si>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</si>
  <si>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</si>
  <si>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</si>
  <si>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</si>
  <si>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</si>
  <si>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</si>
  <si>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</si>
  <si>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</si>
  <si>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</si>
  <si>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</si>
  <si>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</si>
  <si>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</si>
  <si>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</si>
  <si>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</si>
  <si>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</si>
  <si>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</si>
  <si>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</si>
  <si>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</si>
  <si>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</si>
  <si>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</si>
  <si>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</si>
  <si>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</si>
  <si>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</si>
  <si>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</si>
  <si>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</si>
  <si>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</si>
  <si>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</si>
  <si>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</si>
  <si>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</si>
  <si>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</si>
  <si>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</si>
  <si>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</si>
  <si>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</si>
  <si>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</si>
  <si>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</si>
  <si>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</si>
  <si>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</si>
  <si>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</si>
  <si>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</si>
  <si>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</si>
  <si>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</si>
  <si>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</si>
  <si>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</si>
  <si>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</si>
  <si>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</si>
  <si>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</si>
  <si>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</si>
  <si>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</si>
  <si>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</si>
  <si>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</si>
  <si>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</si>
  <si>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</si>
  <si>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</si>
  <si>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</si>
  <si>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</si>
  <si>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</si>
  <si>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</si>
  <si>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</si>
  <si>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</si>
  <si>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</si>
  <si>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</si>
  <si>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</si>
  <si>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</si>
  <si>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</si>
  <si>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</si>
  <si>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</si>
  <si>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</si>
  <si>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</si>
  <si>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</si>
  <si>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</si>
  <si>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</si>
  <si>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</si>
  <si>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</si>
  <si>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</si>
  <si>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</si>
  <si>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</si>
  <si>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</si>
  <si>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</si>
  <si>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</si>
  <si>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</si>
  <si>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</si>
  <si>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</si>
  <si>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</si>
  <si>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</si>
  <si>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</si>
  <si>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</si>
  <si>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</si>
  <si>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</si>
  <si>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</si>
  <si>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</si>
  <si>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</si>
  <si>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</si>
  <si>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</si>
  <si>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</si>
  <si>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</si>
  <si>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</si>
  <si>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</si>
  <si>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</si>
  <si>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</si>
  <si>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</si>
  <si>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</si>
  <si>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</si>
  <si>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</si>
  <si>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</si>
  <si>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</si>
  <si>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</si>
  <si>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</si>
  <si>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</si>
  <si>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</si>
  <si>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</si>
  <si>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</si>
  <si>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</si>
  <si>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</si>
  <si>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</si>
  <si>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</si>
  <si>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</si>
  <si>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</si>
  <si>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</si>
  <si>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</si>
  <si>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</si>
  <si>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</si>
  <si>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</si>
  <si>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</si>
  <si>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</si>
  <si>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</si>
  <si>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</si>
  <si>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</si>
  <si>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</si>
  <si>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</si>
  <si>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</si>
  <si>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</si>
  <si>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</si>
  <si>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</si>
  <si>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</si>
  <si>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</si>
  <si>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</si>
  <si>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</si>
  <si>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</si>
  <si>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</si>
  <si>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</si>
  <si>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</si>
  <si>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</si>
  <si>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</si>
  <si>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</si>
  <si>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</si>
  <si>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</si>
  <si>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</si>
  <si>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</si>
  <si>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</si>
  <si>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</si>
  <si>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</si>
  <si>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</si>
  <si>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</si>
  <si>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</si>
  <si>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</si>
  <si>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</si>
  <si>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</si>
  <si>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</si>
  <si>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</si>
  <si>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</si>
  <si>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</si>
  <si>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</si>
  <si>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</si>
  <si>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</si>
  <si>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</si>
  <si>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</si>
  <si>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</si>
  <si>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</si>
  <si>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</si>
  <si>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</si>
  <si>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</si>
  <si>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</si>
  <si>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</si>
  <si>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</si>
  <si>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</si>
  <si>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</si>
  <si>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</si>
  <si>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</si>
  <si>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</si>
  <si>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</si>
  <si>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</si>
  <si>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</si>
  <si>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</si>
  <si>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</si>
  <si>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</si>
  <si>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</si>
  <si>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</si>
  <si>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</si>
  <si>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</si>
  <si>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</si>
  <si>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</si>
  <si>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</si>
  <si>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</si>
  <si>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</si>
  <si>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</si>
  <si>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</si>
  <si>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</si>
  <si>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</si>
  <si>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</si>
  <si>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</si>
  <si>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</si>
  <si>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</si>
  <si>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</si>
  <si>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</si>
  <si>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</si>
  <si>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</si>
  <si>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</si>
  <si>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</si>
  <si>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</si>
  <si>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</si>
  <si>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</si>
  <si>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</si>
  <si>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</si>
  <si>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</si>
  <si>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</si>
  <si>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</si>
  <si>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</si>
  <si>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</si>
  <si>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</si>
  <si>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</si>
  <si>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</si>
  <si>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</si>
  <si>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</si>
  <si>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</si>
  <si>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</si>
  <si>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</si>
  <si>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</si>
  <si>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</si>
  <si>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</si>
  <si>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</si>
  <si>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</si>
  <si>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</si>
  <si>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</si>
  <si>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</si>
  <si>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</si>
  <si>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</si>
  <si>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</si>
  <si>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</si>
  <si>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</si>
  <si>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</si>
  <si>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</si>
  <si>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</si>
  <si>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</si>
  <si>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</si>
  <si>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</si>
  <si>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</si>
  <si>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</si>
  <si>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</si>
  <si>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</si>
  <si>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</si>
  <si>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</si>
  <si>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</si>
  <si>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</si>
  <si>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</si>
  <si>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</si>
  <si>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</si>
  <si>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</si>
  <si>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</si>
  <si>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</si>
  <si>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</si>
  <si>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</si>
  <si>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</si>
  <si>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</si>
  <si>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</si>
  <si>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</si>
  <si>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</si>
  <si>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</si>
  <si>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</si>
  <si>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</si>
  <si>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</si>
  <si>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</si>
  <si>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</si>
  <si>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</si>
  <si>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</si>
  <si>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</si>
  <si>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</si>
  <si>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</si>
  <si>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</si>
  <si>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</si>
  <si>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</si>
  <si>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</si>
  <si>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</si>
  <si>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</si>
  <si>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</si>
  <si>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</si>
  <si>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</si>
  <si>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</si>
  <si>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</si>
  <si>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</si>
  <si>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</si>
  <si>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</si>
  <si>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</si>
  <si>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</si>
  <si>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</si>
  <si>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</si>
  <si>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</si>
  <si>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</si>
  <si>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</si>
  <si>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</si>
  <si>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</si>
  <si>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</si>
  <si>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</si>
  <si>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</si>
  <si>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</si>
  <si>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</si>
  <si>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</si>
  <si>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</si>
  <si>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</si>
  <si>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</si>
  <si>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</si>
  <si>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</si>
  <si>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</si>
  <si>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</si>
  <si>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</si>
  <si>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</si>
  <si>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</si>
  <si>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</si>
  <si>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</si>
  <si>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</si>
  <si>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</si>
  <si>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</si>
  <si>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</si>
  <si>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</si>
  <si>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</si>
  <si>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</si>
  <si>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</si>
  <si>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</si>
  <si>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</si>
  <si>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</si>
  <si>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</si>
  <si>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</si>
  <si>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</si>
  <si>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</si>
  <si>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</si>
  <si>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</si>
  <si>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</si>
  <si>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</si>
  <si>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</si>
  <si>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</si>
  <si>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</si>
  <si>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</si>
  <si>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</si>
  <si>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</si>
  <si>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</si>
  <si>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</si>
  <si>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</si>
  <si>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</si>
  <si>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</si>
  <si>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</si>
  <si>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</si>
  <si>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</si>
  <si>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</si>
  <si>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</si>
  <si>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</si>
  <si>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</si>
  <si>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</si>
  <si>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</si>
  <si>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</si>
  <si>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</si>
  <si>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</si>
  <si>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</si>
  <si>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</si>
  <si>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</si>
  <si>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</si>
  <si>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</si>
  <si>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</si>
  <si>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</si>
  <si>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</si>
  <si>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</si>
  <si>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</si>
  <si>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</si>
  <si>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</si>
  <si>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</si>
  <si>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</si>
  <si>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</si>
  <si>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</si>
  <si>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</si>
  <si>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</si>
  <si>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</si>
  <si>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</si>
  <si>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</si>
  <si>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</si>
  <si>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</si>
  <si>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</si>
  <si>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</si>
  <si>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</si>
  <si>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</si>
  <si>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</si>
  <si>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</si>
  <si>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</si>
  <si>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</si>
  <si>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</si>
  <si>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</si>
  <si>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</si>
  <si>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</si>
  <si>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</si>
  <si>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</si>
  <si>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</si>
  <si>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</si>
  <si>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</si>
  <si>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</si>
  <si>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</si>
  <si>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</si>
  <si>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</si>
  <si>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</si>
  <si>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</si>
  <si>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</si>
  <si>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</si>
  <si>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</si>
  <si>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</si>
  <si>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</si>
  <si>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</si>
  <si>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</si>
  <si>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</si>
  <si>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</si>
  <si>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</si>
  <si>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</si>
  <si>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</si>
  <si>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</si>
  <si>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</si>
  <si>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</si>
  <si>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</si>
  <si>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</si>
  <si>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</si>
  <si>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</si>
  <si>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</si>
  <si>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</si>
  <si>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</si>
  <si>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</si>
  <si>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</si>
  <si>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</si>
  <si>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</si>
  <si>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</si>
  <si>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</si>
  <si>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</si>
  <si>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</si>
  <si>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</si>
  <si>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</si>
  <si>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</si>
  <si>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</si>
  <si>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</si>
  <si>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</si>
  <si>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</si>
  <si>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</si>
  <si>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</si>
  <si>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</si>
  <si>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</si>
  <si>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</si>
  <si>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</si>
  <si>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</si>
  <si>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</si>
  <si>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</si>
  <si>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</si>
  <si>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</si>
  <si>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</si>
  <si>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</si>
  <si>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</si>
  <si>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</si>
  <si>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</si>
  <si>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</si>
  <si>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</si>
  <si>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</si>
  <si>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</si>
  <si>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</si>
  <si>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</si>
  <si>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</si>
  <si>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</si>
  <si>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</si>
  <si>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</si>
  <si>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</si>
  <si>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</si>
  <si>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</si>
  <si>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</si>
  <si>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</si>
  <si>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</si>
  <si>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</si>
  <si>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</si>
  <si>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</si>
  <si>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</si>
  <si>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</si>
  <si>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</si>
  <si>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</si>
  <si>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</si>
  <si>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</si>
  <si>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</si>
  <si>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</si>
  <si>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</si>
  <si>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</si>
  <si>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</si>
  <si>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</si>
  <si>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</si>
  <si>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</si>
  <si>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</si>
  <si>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</si>
  <si>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</si>
  <si>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</si>
  <si>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</si>
  <si>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</si>
  <si>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</si>
  <si>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</si>
  <si>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</si>
  <si>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</si>
  <si>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</si>
  <si>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</si>
  <si>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</si>
  <si>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</si>
  <si>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</si>
  <si>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</si>
  <si>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</si>
  <si>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</si>
  <si>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</si>
  <si>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</si>
  <si>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</si>
  <si>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</si>
  <si>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</si>
  <si>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</si>
  <si>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</si>
  <si>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</si>
  <si>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</si>
  <si>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</si>
  <si>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</si>
  <si>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</si>
  <si>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</si>
  <si>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</si>
  <si>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</si>
  <si>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</si>
  <si>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</si>
  <si>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</si>
  <si>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</si>
  <si>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</si>
  <si>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</si>
  <si>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</si>
  <si>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</si>
  <si>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</si>
  <si>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</si>
  <si>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</si>
  <si>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</si>
  <si>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</si>
  <si>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</si>
  <si>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</si>
  <si>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</si>
  <si>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</si>
  <si>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</si>
  <si>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</si>
  <si>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</si>
  <si>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</si>
  <si>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</si>
  <si>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</si>
  <si>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</si>
  <si>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</si>
  <si>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</si>
  <si>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</si>
  <si>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</si>
  <si>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</si>
  <si>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</si>
  <si>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</si>
  <si>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</si>
  <si>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</si>
  <si>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</si>
  <si>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</si>
  <si>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</si>
  <si>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</si>
  <si>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</si>
  <si>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</si>
  <si>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</si>
  <si>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</si>
  <si>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</si>
  <si>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</si>
  <si>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</si>
  <si>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</si>
  <si>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</si>
  <si>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</si>
  <si>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</si>
  <si>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</si>
  <si>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</si>
  <si>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</si>
  <si>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</si>
  <si>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</si>
  <si>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</si>
  <si>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</si>
  <si>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</si>
  <si>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</si>
  <si>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</si>
  <si>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</si>
  <si>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</si>
  <si>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</si>
  <si>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</si>
  <si>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</si>
  <si>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</si>
  <si>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</si>
  <si>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</si>
  <si>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</si>
  <si>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</si>
  <si>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</si>
  <si>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</si>
  <si>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</si>
  <si>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</si>
  <si>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</si>
  <si>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</si>
  <si>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</si>
  <si>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</si>
  <si>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</si>
  <si>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</si>
  <si>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</si>
  <si>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</si>
  <si>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</si>
  <si>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</si>
  <si>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</si>
  <si>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</si>
  <si>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</si>
  <si>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</si>
  <si>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</si>
  <si>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</si>
  <si>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</si>
  <si>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</si>
  <si>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</si>
  <si>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</si>
  <si>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</si>
  <si>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</si>
  <si>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</si>
  <si>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</si>
  <si>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</si>
  <si>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</si>
  <si>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</si>
  <si>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</si>
  <si>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</si>
  <si>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</si>
  <si>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</si>
  <si>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</si>
  <si>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</si>
  <si>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</si>
  <si>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</si>
  <si>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</si>
  <si>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</si>
  <si>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</si>
  <si>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</si>
  <si>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</si>
  <si>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</si>
  <si>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</si>
  <si>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</si>
  <si>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</si>
  <si>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</si>
  <si>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</si>
  <si>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</si>
  <si>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</si>
  <si>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</si>
  <si>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</si>
  <si>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</si>
  <si>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</si>
  <si>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</si>
  <si>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</si>
  <si>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</si>
  <si>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</si>
  <si>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</si>
  <si>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</si>
  <si>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</si>
  <si>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</si>
  <si>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</si>
  <si>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</si>
  <si>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</si>
  <si>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</si>
  <si>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</si>
  <si>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</si>
  <si>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</si>
  <si>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</si>
  <si>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</si>
  <si>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</si>
  <si>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</si>
  <si>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</si>
  <si>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</si>
  <si>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</si>
  <si>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</si>
  <si>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</si>
  <si>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</si>
  <si>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</si>
  <si>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</si>
  <si>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</si>
  <si>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</si>
  <si>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</si>
  <si>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</si>
  <si>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</si>
  <si>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</si>
  <si>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</si>
  <si>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</si>
  <si>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</si>
  <si>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</si>
  <si>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</si>
  <si>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</si>
  <si>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</si>
  <si>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</si>
  <si>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</si>
  <si>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</si>
  <si>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</si>
  <si>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</si>
  <si>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</si>
  <si>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</si>
  <si>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</si>
  <si>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</si>
  <si>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</si>
  <si>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</si>
  <si>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</si>
  <si>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</si>
  <si>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</si>
  <si>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</si>
  <si>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</si>
  <si>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</si>
  <si>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</si>
  <si>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</si>
  <si>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</si>
  <si>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</si>
  <si>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</si>
  <si>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</si>
  <si>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</si>
  <si>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</si>
  <si>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</si>
  <si>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</si>
  <si>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</si>
  <si>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</si>
  <si>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</si>
  <si>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</si>
  <si>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</si>
  <si>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</si>
  <si>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</si>
  <si>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</si>
  <si>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</si>
  <si>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</si>
  <si>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</si>
  <si>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</si>
  <si>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</si>
  <si>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</si>
  <si>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</si>
  <si>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</si>
  <si>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</si>
  <si>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</si>
  <si>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</si>
  <si>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</si>
  <si>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</si>
  <si>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</si>
  <si>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</si>
  <si>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</si>
  <si>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</si>
  <si>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</si>
  <si>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</si>
  <si>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</si>
  <si>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</si>
  <si>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</si>
  <si>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</si>
  <si>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</si>
  <si>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</si>
  <si>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</si>
  <si>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</si>
  <si>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</si>
  <si>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</si>
  <si>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</si>
  <si>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</si>
  <si>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</si>
  <si>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</si>
  <si>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</si>
  <si>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</si>
  <si>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</si>
  <si>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</si>
  <si>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</si>
  <si>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</si>
  <si>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</si>
  <si>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</si>
  <si>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</si>
  <si>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</si>
  <si>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</si>
  <si>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</si>
  <si>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</si>
  <si>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</si>
  <si>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</si>
  <si>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</si>
  <si>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</si>
  <si>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</si>
  <si>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</si>
  <si>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</si>
  <si>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</si>
  <si>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</si>
  <si>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</si>
  <si>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</si>
  <si>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</si>
  <si>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</si>
  <si>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</si>
  <si>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</si>
  <si>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</si>
  <si>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</si>
  <si>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</si>
  <si>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</si>
  <si>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</si>
  <si>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</si>
  <si>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</si>
  <si>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</si>
  <si>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</si>
  <si>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</si>
  <si>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</si>
  <si>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</si>
  <si>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</si>
  <si>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</si>
  <si>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</si>
  <si>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</si>
  <si>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</si>
  <si>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</si>
  <si>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</si>
  <si>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</si>
  <si>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</si>
  <si>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</si>
  <si>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</si>
  <si>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</si>
  <si>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</si>
  <si>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</si>
  <si>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</si>
  <si>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</si>
  <si>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</si>
  <si>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</si>
  <si>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</si>
  <si>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</si>
  <si>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</si>
  <si>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</si>
  <si>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</si>
  <si>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</si>
  <si>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</si>
  <si>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</si>
  <si>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</si>
  <si>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</si>
  <si>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</si>
  <si>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</si>
  <si>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</si>
  <si>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</si>
  <si>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</si>
  <si>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</si>
  <si>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</si>
  <si>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</si>
  <si>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</si>
  <si>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</si>
  <si>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</si>
  <si>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</si>
  <si>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</si>
  <si>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</si>
  <si>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</si>
  <si>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</si>
  <si>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</si>
  <si>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</si>
  <si>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</si>
  <si>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</si>
  <si>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</si>
  <si>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</si>
  <si>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</si>
  <si>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</si>
  <si>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</si>
  <si>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</si>
  <si>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</si>
  <si>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</si>
  <si>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</si>
  <si>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</si>
  <si>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</si>
  <si>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</si>
  <si>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</si>
  <si>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</si>
  <si>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</si>
  <si>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</si>
  <si>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</si>
  <si>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</si>
  <si>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</si>
  <si>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</si>
  <si>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</si>
  <si>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</si>
  <si>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</si>
  <si>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</si>
  <si>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</si>
  <si>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</si>
  <si>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</si>
  <si>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</si>
  <si>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</si>
  <si>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</si>
  <si>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</si>
  <si>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</si>
  <si>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</si>
  <si>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</si>
  <si>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</si>
  <si>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</si>
  <si>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</si>
  <si>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</si>
  <si>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</si>
  <si>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</si>
  <si>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</si>
  <si>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</si>
  <si>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</si>
  <si>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</si>
  <si>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</si>
  <si>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</si>
  <si>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</si>
  <si>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</si>
  <si>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</si>
  <si>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</si>
  <si>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</si>
  <si>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</si>
  <si>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</si>
  <si>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</si>
  <si>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</si>
  <si>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</si>
  <si>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</si>
  <si>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</si>
  <si>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</si>
  <si>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</si>
  <si>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</si>
  <si>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</si>
  <si>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</si>
  <si>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</si>
  <si>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</si>
  <si>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</si>
  <si>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</si>
  <si>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</si>
  <si>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</si>
  <si>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</si>
  <si>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</si>
  <si>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</si>
  <si>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</si>
  <si>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</si>
  <si>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</si>
  <si>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</si>
  <si>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</si>
  <si>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</si>
  <si>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</si>
  <si>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</si>
  <si>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</si>
  <si>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</si>
  <si>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</si>
  <si>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</si>
  <si>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</si>
  <si>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</si>
  <si>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</si>
  <si>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</si>
  <si>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</si>
  <si>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</si>
  <si>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</si>
  <si>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</si>
  <si>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</si>
  <si>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</si>
  <si>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</si>
  <si>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</si>
  <si>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</si>
  <si>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</si>
  <si>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</si>
  <si>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</si>
  <si>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</si>
  <si>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</si>
  <si>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</si>
  <si>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</si>
  <si>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</si>
  <si>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</si>
  <si>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</si>
  <si>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</si>
  <si>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</si>
  <si>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</si>
  <si>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</si>
  <si>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</si>
  <si>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</si>
  <si>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</si>
  <si>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</si>
  <si>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</si>
  <si>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</si>
  <si>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</si>
  <si>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</si>
  <si>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</si>
  <si>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</si>
  <si>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</si>
  <si>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</si>
  <si>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</si>
  <si>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</si>
  <si>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</si>
  <si>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</si>
  <si>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</si>
  <si>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</si>
  <si>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</si>
  <si>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</si>
  <si>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</si>
  <si>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</si>
  <si>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</si>
  <si>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</si>
  <si>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</si>
  <si>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</si>
  <si>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</si>
  <si>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</si>
  <si>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</si>
  <si>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</si>
  <si>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</si>
  <si>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</si>
  <si>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</si>
  <si>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</si>
  <si>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</si>
  <si>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</si>
  <si>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</si>
  <si>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</si>
  <si>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</si>
  <si>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</si>
  <si>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</si>
  <si>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</si>
  <si>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</si>
  <si>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</si>
  <si>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</si>
  <si>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</si>
  <si>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</si>
  <si>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</si>
  <si>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</si>
  <si>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</si>
  <si>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</si>
  <si>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</si>
  <si>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</si>
  <si>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</si>
  <si>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</si>
  <si>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</si>
  <si>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</si>
  <si>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</si>
  <si>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</si>
  <si>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</si>
  <si>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</si>
  <si>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</si>
  <si>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</si>
  <si>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</si>
  <si>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</si>
  <si>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</si>
  <si>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</si>
  <si>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</si>
  <si>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</si>
  <si>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</si>
  <si>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</si>
  <si>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</si>
  <si>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</si>
  <si>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</si>
  <si>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</si>
  <si>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</si>
  <si>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</si>
  <si>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</si>
  <si>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</si>
  <si>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</si>
  <si>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</si>
  <si>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</si>
  <si>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</si>
  <si>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</si>
  <si>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</si>
  <si>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</si>
  <si>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</si>
  <si>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</si>
  <si>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</si>
  <si>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</si>
  <si>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</si>
  <si>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</si>
  <si>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</si>
  <si>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</si>
  <si>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</si>
  <si>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</si>
  <si>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</si>
  <si>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</si>
  <si>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</si>
  <si>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</si>
  <si>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</si>
  <si>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</si>
  <si>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</si>
  <si>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</si>
  <si>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</si>
  <si>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</si>
  <si>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</si>
  <si>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</si>
  <si>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</si>
  <si>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</si>
  <si>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</si>
  <si>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</si>
  <si>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</si>
  <si>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</si>
  <si>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</si>
  <si>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</si>
  <si>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</si>
  <si>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</si>
  <si>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</si>
  <si>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</si>
  <si>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</si>
  <si>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</si>
  <si>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</si>
  <si>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</si>
  <si>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</si>
  <si>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</si>
  <si>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</si>
  <si>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</si>
  <si>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</si>
  <si>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</si>
  <si>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</si>
  <si>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</si>
  <si>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</si>
  <si>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</si>
  <si>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</si>
  <si>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</si>
  <si>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</si>
  <si>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</si>
  <si>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</si>
  <si>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</si>
  <si>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</si>
  <si>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</si>
  <si>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</si>
  <si>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</si>
  <si>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</si>
  <si>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</si>
  <si>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</si>
  <si>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</si>
  <si>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</si>
  <si>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</si>
  <si>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</si>
  <si>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</si>
  <si>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</si>
  <si>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</si>
  <si>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</si>
  <si>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</si>
  <si>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</si>
  <si>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</si>
  <si>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</si>
  <si>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</si>
  <si>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</si>
  <si>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</si>
  <si>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</si>
  <si>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</si>
  <si>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</si>
  <si>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</si>
  <si>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</si>
  <si>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</si>
  <si>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</si>
  <si>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</si>
  <si>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</si>
  <si>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</si>
  <si>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</si>
  <si>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</si>
  <si>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</si>
  <si>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</si>
  <si>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</si>
  <si>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</si>
  <si>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</si>
  <si>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</si>
  <si>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</si>
  <si>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</si>
  <si>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</si>
  <si>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</si>
  <si>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</si>
  <si>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</si>
  <si>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</si>
  <si>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</si>
  <si>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</si>
  <si>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</si>
  <si>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</si>
  <si>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</si>
  <si>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</si>
  <si>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</si>
  <si>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</si>
  <si>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</si>
  <si>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</si>
  <si>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</si>
  <si>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</si>
  <si>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</si>
  <si>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</si>
  <si>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</si>
  <si>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</si>
  <si>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</si>
  <si>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</si>
  <si>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</si>
  <si>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</si>
  <si>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</si>
  <si>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</si>
  <si>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</si>
  <si>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</si>
  <si>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</si>
  <si>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</si>
  <si>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</si>
  <si>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</si>
  <si>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</si>
  <si>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</si>
  <si>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</si>
  <si>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</si>
  <si>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</si>
  <si>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</si>
  <si>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</si>
  <si>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</si>
  <si>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</si>
  <si>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</si>
  <si>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</si>
  <si>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</si>
  <si>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</si>
  <si>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</si>
  <si>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</si>
  <si>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</si>
  <si>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</si>
  <si>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</si>
  <si>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</si>
  <si>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</si>
  <si>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</si>
  <si>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</si>
  <si>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</si>
  <si>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</si>
  <si>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</si>
  <si>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</si>
  <si>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</si>
  <si>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</si>
  <si>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</si>
  <si>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</si>
  <si>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</si>
  <si>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</si>
  <si>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</si>
  <si>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</si>
  <si>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</si>
  <si>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</si>
  <si>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</si>
  <si>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</si>
  <si>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</si>
  <si>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</si>
  <si>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</si>
  <si>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</si>
  <si>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</si>
  <si>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</si>
  <si>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</si>
  <si>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</si>
  <si>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</si>
  <si>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</si>
  <si>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</si>
  <si>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</si>
  <si>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</si>
  <si>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</si>
  <si>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</si>
  <si>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</si>
  <si>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</si>
  <si>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</si>
  <si>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</si>
  <si>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</si>
  <si>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</si>
  <si>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</si>
  <si>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</si>
  <si>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</si>
  <si>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</si>
  <si>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</si>
  <si>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</si>
  <si>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</si>
  <si>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</si>
  <si>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</si>
  <si>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</si>
  <si>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</si>
  <si>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</si>
  <si>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</si>
  <si>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</si>
  <si>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</si>
  <si>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</si>
  <si>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</si>
  <si>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</si>
  <si>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</si>
  <si>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</si>
  <si>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</si>
  <si>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</si>
  <si>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</si>
  <si>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</si>
  <si>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</si>
  <si>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</si>
  <si>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</si>
  <si>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</si>
  <si>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</si>
  <si>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</si>
  <si>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</si>
  <si>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</si>
  <si>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</si>
  <si>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</si>
  <si>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</si>
  <si>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</si>
  <si>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</si>
  <si>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</si>
  <si>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</si>
  <si>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</si>
  <si>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</si>
  <si>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</si>
  <si>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</si>
  <si>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</si>
  <si>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</si>
  <si>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</si>
  <si>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</si>
  <si>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</si>
  <si>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</si>
  <si>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</si>
  <si>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</si>
  <si>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</si>
  <si>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</si>
  <si>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</si>
  <si>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</si>
  <si>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</si>
  <si>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</si>
  <si>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</si>
  <si>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</si>
  <si>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</si>
  <si>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</si>
  <si>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</si>
  <si>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</si>
  <si>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</si>
  <si>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</si>
  <si>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</si>
  <si>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</si>
  <si>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</si>
  <si>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</si>
  <si>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</si>
  <si>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</si>
  <si>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</si>
  <si>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</si>
  <si>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</si>
  <si>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</si>
  <si>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</si>
  <si>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</si>
  <si>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</si>
  <si>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</si>
  <si>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</si>
  <si>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</si>
  <si>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</si>
  <si>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</si>
  <si>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</si>
  <si>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</si>
  <si>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</si>
  <si>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</si>
  <si>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</si>
  <si>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</si>
  <si>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</si>
  <si>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</si>
  <si>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</si>
  <si>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</si>
  <si>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</si>
  <si>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</si>
  <si>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</si>
  <si>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</si>
  <si>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</si>
  <si>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</si>
  <si>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</si>
  <si>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</si>
  <si>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</si>
  <si>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</si>
  <si>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</si>
  <si>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</si>
  <si>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</si>
  <si>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</si>
  <si>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</si>
  <si>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</si>
  <si>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</si>
  <si>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</si>
  <si>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</si>
  <si>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</si>
  <si>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</si>
  <si>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</si>
  <si>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</si>
  <si>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</si>
  <si>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</si>
  <si>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</si>
  <si>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</si>
  <si>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</si>
  <si>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</si>
  <si>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</si>
  <si>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</si>
  <si>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</si>
  <si>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</si>
  <si>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</si>
  <si>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</si>
  <si>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</si>
  <si>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</si>
  <si>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</si>
  <si>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</si>
  <si>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</si>
  <si>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</si>
  <si>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</si>
  <si>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</si>
  <si>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</si>
  <si>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</si>
  <si>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</si>
  <si>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</si>
  <si>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</si>
  <si>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</si>
  <si>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</si>
  <si>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</si>
  <si>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</si>
  <si>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</si>
  <si>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</si>
  <si>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</si>
  <si>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</si>
  <si>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</si>
  <si>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</si>
  <si>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</si>
  <si>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</si>
  <si>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</si>
  <si>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</si>
  <si>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</si>
  <si>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</si>
  <si>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</si>
  <si>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</si>
  <si>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</si>
  <si>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</si>
  <si>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</si>
  <si>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</si>
  <si>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</si>
  <si>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</si>
  <si>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</si>
  <si>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</si>
  <si>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</si>
  <si>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</si>
  <si>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</si>
  <si>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</si>
  <si>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</si>
  <si>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</si>
  <si>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</si>
  <si>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</si>
  <si>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</si>
  <si>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</si>
  <si>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</si>
  <si>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</si>
  <si>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</si>
  <si>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</si>
  <si>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</si>
  <si>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</si>
  <si>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</si>
  <si>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</si>
  <si>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</si>
  <si>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</si>
  <si>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</si>
  <si>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</si>
  <si>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</si>
  <si>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</si>
  <si>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</si>
  <si>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</si>
  <si>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</si>
  <si>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</si>
  <si>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</si>
  <si>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</si>
  <si>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</si>
  <si>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</si>
  <si>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</si>
  <si>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</si>
  <si>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</si>
  <si>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</si>
  <si>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</si>
  <si>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</si>
  <si>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</si>
  <si>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</si>
  <si>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</si>
  <si>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</si>
  <si>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</si>
  <si>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</si>
  <si>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</si>
  <si>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</si>
  <si>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</si>
  <si>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</si>
  <si>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</si>
  <si>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</si>
  <si>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</si>
  <si>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</si>
  <si>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</si>
  <si>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</si>
  <si>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</si>
  <si>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</si>
  <si>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</si>
  <si>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</si>
  <si>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</si>
  <si>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</si>
  <si>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</si>
  <si>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</si>
  <si>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</si>
  <si>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</si>
  <si>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</si>
  <si>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</si>
  <si>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</si>
  <si>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</si>
  <si>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</si>
  <si>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</si>
  <si>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</si>
  <si>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</si>
  <si>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</si>
  <si>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</si>
  <si>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</si>
  <si>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</si>
  <si>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</si>
  <si>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</si>
  <si>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</si>
  <si>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</si>
  <si>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</si>
  <si>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</si>
  <si>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</si>
  <si>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</si>
  <si>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</si>
  <si>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</si>
  <si>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</si>
  <si>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</si>
  <si>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</si>
  <si>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</si>
  <si>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</si>
  <si>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</si>
  <si>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</si>
  <si>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</si>
  <si>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</si>
  <si>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</si>
  <si>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</si>
  <si>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</si>
  <si>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</si>
  <si>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</si>
  <si>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</si>
  <si>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</si>
  <si>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</si>
  <si>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</si>
  <si>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</si>
  <si>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</si>
  <si>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</si>
  <si>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</si>
  <si>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</si>
  <si>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</si>
  <si>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</si>
  <si>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</si>
  <si>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</si>
  <si>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</si>
  <si>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</si>
  <si>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</si>
  <si>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</si>
  <si>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</si>
  <si>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</si>
  <si>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</si>
  <si>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</si>
  <si>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</si>
  <si>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</si>
  <si>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</si>
  <si>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</si>
  <si>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</si>
  <si>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</si>
  <si>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</si>
  <si>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</si>
  <si>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</si>
  <si>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</si>
  <si>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</si>
  <si>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</si>
  <si>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</si>
  <si>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</si>
  <si>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</si>
  <si>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</si>
  <si>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</si>
  <si>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</si>
  <si>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</si>
  <si>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</si>
  <si>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</si>
  <si>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</si>
  <si>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</si>
  <si>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</si>
  <si>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</si>
  <si>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</si>
  <si>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</si>
  <si>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</si>
  <si>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</si>
  <si>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</si>
  <si>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</si>
  <si>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</si>
  <si>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</si>
  <si>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</si>
  <si>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</si>
  <si>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</si>
  <si>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</si>
  <si>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</si>
  <si>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</si>
  <si>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</si>
  <si>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</si>
  <si>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</si>
  <si>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</si>
  <si>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</si>
  <si>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</si>
  <si>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</si>
  <si>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</si>
  <si>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</si>
  <si>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</si>
  <si>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</si>
  <si>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</si>
  <si>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</si>
  <si>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</si>
  <si>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</si>
  <si>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</si>
  <si>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</si>
  <si>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</si>
  <si>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</si>
  <si>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</si>
  <si>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</si>
  <si>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</si>
  <si>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</si>
  <si>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</si>
  <si>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</si>
  <si>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</si>
  <si>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</si>
  <si>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</si>
  <si>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</si>
  <si>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</si>
  <si>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</si>
  <si>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</si>
  <si>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</si>
  <si>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</si>
  <si>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</si>
  <si>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</si>
  <si>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</si>
  <si>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</si>
  <si>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</si>
  <si>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</si>
  <si>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</si>
  <si>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</si>
  <si>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</si>
  <si>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</si>
  <si>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</si>
  <si>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</si>
  <si>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</si>
  <si>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</si>
  <si>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</si>
  <si>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</si>
  <si>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</si>
  <si>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</si>
  <si>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</si>
  <si>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</si>
  <si>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</si>
  <si>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</si>
  <si>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</si>
  <si>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</si>
  <si>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</si>
  <si>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</si>
  <si>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</si>
  <si>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</si>
  <si>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</si>
  <si>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</si>
  <si>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</si>
  <si>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</si>
  <si>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</si>
  <si>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</si>
  <si>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</si>
  <si>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</si>
  <si>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</si>
  <si>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</si>
  <si>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</si>
  <si>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</si>
  <si>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</si>
  <si>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</si>
  <si>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</si>
  <si>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</si>
  <si>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</si>
  <si>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</si>
  <si>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</si>
  <si>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</si>
  <si>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</si>
  <si>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</si>
  <si>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</si>
  <si>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</si>
  <si>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</si>
  <si>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</si>
  <si>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</si>
  <si>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</si>
  <si>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</si>
  <si>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</si>
  <si>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</si>
  <si>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</si>
  <si>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</si>
  <si>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</si>
  <si>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</si>
  <si>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</si>
  <si>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</si>
  <si>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</si>
  <si>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</si>
  <si>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</si>
  <si>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</si>
  <si>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</si>
  <si>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</si>
  <si>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</si>
  <si>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</si>
  <si>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</si>
  <si>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</si>
  <si>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</si>
  <si>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</si>
  <si>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</si>
  <si>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</si>
  <si>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</si>
  <si>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</si>
  <si>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</si>
  <si>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</si>
  <si>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</si>
  <si>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</si>
  <si>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</si>
  <si>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</si>
  <si>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</si>
  <si>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</si>
  <si>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</si>
  <si>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</si>
  <si>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</si>
  <si>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</si>
  <si>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</si>
  <si>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</si>
  <si>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</si>
  <si>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</si>
  <si>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</si>
  <si>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</si>
  <si>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</si>
  <si>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</si>
  <si>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</si>
  <si>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</si>
  <si>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</si>
  <si>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</si>
  <si>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</si>
  <si>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</si>
  <si>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</si>
  <si>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</si>
  <si>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</si>
  <si>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</si>
  <si>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</si>
  <si>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</si>
  <si>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</si>
  <si>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</si>
  <si>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</si>
  <si>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</si>
  <si>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</si>
  <si>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</si>
  <si>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</si>
  <si>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</si>
  <si>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</si>
  <si>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</si>
  <si>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</si>
  <si>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</si>
  <si>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</si>
  <si>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</si>
  <si>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</si>
  <si>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</si>
  <si>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</si>
  <si>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</si>
  <si>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</si>
  <si>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</si>
  <si>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</si>
  <si>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</si>
  <si>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</si>
  <si>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</si>
  <si>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</si>
  <si>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</si>
  <si>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</si>
  <si>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</si>
  <si>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</si>
  <si>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</si>
  <si>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</si>
  <si>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</si>
  <si>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</si>
  <si>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</si>
  <si>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</si>
  <si>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</si>
  <si>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</si>
  <si>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</si>
  <si>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</si>
  <si>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</si>
  <si>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</si>
  <si>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</si>
  <si>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</si>
  <si>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</si>
  <si>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</si>
  <si>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</si>
  <si>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</si>
  <si>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</si>
  <si>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</si>
  <si>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</si>
  <si>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</si>
  <si>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</si>
  <si>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</si>
  <si>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</si>
  <si>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</si>
  <si>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</si>
  <si>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</si>
  <si>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</si>
  <si>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</si>
  <si>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</si>
  <si>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</si>
  <si>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</si>
  <si>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</si>
  <si>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</si>
  <si>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</si>
  <si>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</si>
  <si>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</si>
  <si>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</si>
  <si>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</si>
  <si>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</si>
  <si>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</si>
  <si>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</si>
  <si>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</si>
  <si>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</si>
  <si>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</si>
  <si>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</si>
  <si>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</si>
  <si>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</si>
  <si>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</si>
  <si>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</si>
  <si>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</si>
  <si>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</si>
  <si>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</si>
  <si>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</si>
  <si>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</si>
  <si>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</si>
  <si>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</si>
  <si>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</si>
  <si>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</si>
  <si>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</si>
  <si>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</si>
  <si>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</si>
  <si>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</si>
  <si>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</si>
  <si>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</si>
  <si>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</si>
  <si>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</si>
  <si>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</si>
  <si>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</si>
  <si>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</si>
  <si>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</si>
  <si>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</si>
  <si>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</si>
  <si>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</si>
  <si>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</si>
  <si>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</si>
  <si>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</si>
  <si>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</si>
  <si>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</si>
  <si>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</si>
  <si>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</si>
  <si>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</si>
  <si>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</si>
  <si>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</si>
  <si>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</si>
  <si>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</si>
  <si>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</si>
  <si>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</si>
  <si>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</si>
  <si>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</si>
  <si>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</si>
  <si>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</si>
  <si>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</si>
  <si>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</si>
  <si>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</si>
  <si>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</si>
  <si>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</si>
  <si>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</si>
  <si>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</si>
  <si>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</si>
  <si>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</si>
  <si>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</si>
  <si>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</si>
  <si>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</si>
  <si>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</si>
  <si>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</si>
  <si>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</si>
  <si>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</si>
  <si>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</si>
  <si>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</si>
  <si>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</si>
  <si>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</si>
  <si>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</si>
  <si>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</si>
  <si>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</si>
  <si>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</si>
  <si>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</si>
  <si>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</si>
  <si>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</si>
  <si>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</si>
  <si>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</si>
  <si>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</si>
  <si>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</si>
  <si>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</si>
  <si>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</si>
  <si>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</si>
  <si>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</si>
  <si>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</si>
  <si>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</si>
  <si>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</si>
  <si>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</si>
  <si>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</si>
  <si>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</si>
  <si>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</si>
  <si>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</si>
  <si>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</si>
  <si>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</si>
  <si>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</si>
  <si>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</si>
  <si>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</si>
  <si>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</si>
  <si>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</si>
  <si>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</si>
  <si>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</si>
  <si>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</si>
  <si>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</si>
  <si>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</si>
  <si>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</si>
  <si>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</si>
  <si>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</si>
  <si>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</si>
  <si>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</si>
  <si>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</si>
  <si>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</si>
  <si>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</si>
  <si>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</si>
  <si>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</si>
  <si>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</si>
  <si>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</si>
  <si>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</si>
  <si>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</si>
  <si>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</si>
  <si>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</si>
  <si>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</si>
  <si>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</si>
  <si>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</si>
  <si>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</si>
  <si>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</si>
  <si>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</si>
  <si>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</si>
  <si>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</si>
  <si>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</si>
  <si>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</si>
  <si>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</si>
  <si>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</si>
  <si>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</si>
  <si>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</si>
  <si>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</si>
  <si>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</si>
  <si>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</si>
  <si>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</si>
  <si>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</si>
  <si>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</si>
  <si>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</si>
  <si>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</si>
  <si>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</si>
  <si>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</si>
  <si>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</si>
  <si>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</si>
  <si>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</si>
  <si>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</si>
  <si>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</si>
  <si>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</si>
  <si>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</si>
  <si>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</si>
  <si>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</si>
  <si>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</si>
  <si>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</si>
  <si>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</si>
  <si>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</si>
  <si>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</si>
  <si>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</si>
  <si>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</si>
  <si>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</si>
  <si>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</si>
  <si>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</si>
  <si>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</si>
  <si>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</si>
  <si>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</si>
  <si>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</si>
  <si>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</si>
  <si>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</si>
  <si>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</si>
  <si>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</si>
  <si>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</si>
  <si>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</si>
  <si>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</si>
  <si>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</si>
  <si>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</si>
  <si>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</si>
  <si>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</si>
  <si>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</si>
  <si>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</si>
  <si>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</si>
  <si>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</si>
  <si>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</si>
  <si>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</si>
  <si>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</si>
  <si>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</si>
  <si>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</si>
  <si>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</si>
  <si>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</si>
  <si>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</si>
  <si>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</si>
  <si>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</si>
  <si>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</si>
  <si>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</si>
  <si>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</si>
  <si>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</si>
  <si>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</si>
  <si>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</si>
  <si>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</si>
  <si>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</si>
  <si>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</si>
  <si>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</si>
  <si>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</si>
  <si>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</si>
  <si>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</si>
  <si>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</si>
  <si>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</si>
  <si>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</si>
  <si>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</si>
  <si>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</si>
  <si>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</si>
  <si>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</si>
  <si>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</si>
  <si>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</si>
  <si>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</si>
  <si>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</si>
  <si>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</si>
  <si>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</si>
  <si>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</si>
  <si>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</si>
  <si>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</si>
  <si>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</si>
  <si>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</si>
  <si>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</si>
  <si>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</si>
  <si>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</si>
  <si>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</si>
  <si>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</si>
  <si>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</si>
  <si>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</si>
  <si>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</si>
  <si>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</si>
  <si>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</si>
  <si>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</si>
  <si>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</si>
  <si>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</si>
  <si>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</si>
  <si>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</si>
  <si>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</si>
  <si>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</si>
  <si>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</si>
  <si>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</si>
  <si>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</si>
  <si>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</si>
  <si>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</si>
  <si>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</si>
  <si>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</si>
  <si>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</si>
  <si>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</si>
  <si>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</si>
  <si>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</si>
  <si>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</si>
  <si>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</si>
  <si>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</si>
  <si>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</si>
  <si>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</si>
  <si>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</si>
  <si>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</si>
  <si>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</si>
  <si>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</si>
  <si>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</si>
  <si>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</si>
  <si>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</si>
  <si>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</si>
  <si>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</si>
  <si>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</si>
  <si>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</si>
  <si>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</si>
  <si>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</si>
  <si>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</si>
  <si>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</si>
  <si>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</si>
  <si>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</si>
  <si>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</si>
  <si>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</si>
  <si>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</si>
  <si>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</si>
  <si>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</si>
  <si>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</si>
  <si>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</si>
  <si>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</si>
  <si>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</si>
  <si>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</si>
  <si>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</si>
  <si>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</si>
  <si>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</si>
  <si>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</si>
  <si>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</si>
  <si>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</si>
  <si>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</si>
  <si>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</si>
  <si>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</si>
  <si>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</si>
  <si>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</si>
  <si>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</si>
  <si>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</si>
  <si>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</si>
  <si>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</si>
  <si>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</si>
  <si>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</si>
  <si>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</si>
  <si>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</si>
  <si>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</si>
  <si>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</si>
  <si>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</si>
  <si>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</si>
  <si>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</si>
  <si>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</si>
  <si>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</si>
  <si>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</si>
  <si>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</si>
  <si>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</si>
  <si>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</si>
  <si>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</si>
  <si>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</si>
  <si>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</si>
  <si>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</si>
  <si>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</si>
  <si>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</si>
  <si>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</si>
  <si>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</si>
  <si>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</si>
  <si>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</si>
  <si>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</si>
  <si>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</si>
  <si>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</si>
  <si>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</si>
  <si>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</si>
  <si>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</si>
  <si>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</si>
  <si>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</si>
  <si>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</si>
  <si>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</si>
  <si>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</si>
  <si>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</si>
  <si>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</si>
  <si>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</si>
  <si>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</si>
  <si>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</si>
  <si>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</si>
  <si>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</si>
  <si>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</si>
  <si>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</si>
  <si>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</si>
  <si>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</si>
  <si>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</si>
  <si>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</si>
  <si>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</si>
  <si>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</si>
  <si>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</si>
  <si>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</si>
  <si>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</si>
  <si>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</si>
  <si>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</si>
  <si>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</si>
  <si>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</si>
  <si>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</si>
  <si>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</si>
  <si>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</si>
  <si>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</si>
  <si>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</si>
  <si>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</si>
  <si>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</si>
  <si>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</si>
  <si>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</si>
  <si>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</si>
  <si>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</si>
  <si>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</si>
  <si>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</si>
  <si>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</si>
  <si>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</si>
  <si>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</si>
  <si>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</si>
  <si>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</si>
  <si>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</si>
  <si>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</si>
  <si>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</si>
  <si>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</si>
  <si>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</si>
  <si>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</si>
  <si>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</si>
  <si>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</si>
  <si>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</si>
  <si>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</si>
  <si>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</si>
  <si>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</si>
  <si>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</si>
  <si>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</si>
  <si>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</si>
  <si>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</si>
  <si>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</si>
  <si>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</si>
  <si>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</si>
  <si>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</si>
  <si>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</si>
  <si>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</si>
  <si>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</si>
  <si>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</si>
  <si>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</si>
  <si>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</si>
  <si>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</si>
  <si>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</si>
  <si>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</si>
  <si>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</si>
  <si>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</si>
  <si>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</si>
  <si>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</si>
  <si>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</si>
  <si>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</si>
  <si>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</si>
  <si>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</si>
  <si>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</si>
  <si>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</si>
  <si>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</si>
  <si>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</si>
  <si>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</si>
  <si>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</si>
  <si>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</si>
  <si>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</si>
  <si>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</si>
  <si>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</si>
  <si>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</si>
  <si>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</si>
  <si>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</si>
  <si>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</si>
  <si>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</si>
  <si>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</si>
  <si>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</si>
  <si>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</si>
  <si>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</si>
  <si>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</si>
  <si>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</si>
  <si>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</si>
  <si>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</si>
  <si>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</si>
  <si>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</si>
  <si>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</si>
  <si>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</si>
  <si>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</si>
  <si>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</si>
  <si>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</si>
  <si>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</si>
  <si>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</si>
  <si>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</si>
  <si>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</si>
  <si>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</si>
  <si>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</si>
  <si>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</si>
  <si>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</si>
  <si>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</si>
  <si>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</si>
  <si>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</si>
  <si>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</si>
  <si>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</si>
  <si>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</si>
  <si>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</si>
  <si>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</si>
  <si>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</si>
  <si>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</si>
  <si>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</si>
  <si>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</si>
  <si>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</si>
  <si>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</si>
  <si>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</si>
  <si>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</si>
  <si>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</si>
  <si>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</si>
  <si>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</si>
  <si>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</si>
  <si>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</si>
  <si>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</si>
  <si>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</si>
  <si>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</si>
  <si>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</si>
  <si>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</si>
  <si>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</si>
  <si>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</si>
  <si>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</si>
  <si>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</si>
  <si>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</si>
  <si>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</si>
  <si>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</si>
  <si>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</si>
  <si>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</si>
  <si>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</si>
  <si>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</si>
  <si>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</si>
  <si>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</si>
  <si>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</si>
  <si>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</si>
  <si>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</si>
  <si>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</si>
  <si>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</si>
  <si>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</si>
  <si>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</si>
  <si>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</si>
  <si>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</si>
  <si>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</si>
  <si>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</si>
  <si>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</si>
  <si>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</si>
  <si>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</si>
  <si>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</si>
  <si>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</si>
  <si>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</si>
  <si>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</si>
  <si>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</si>
  <si>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</si>
  <si>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</si>
  <si>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</si>
  <si>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</si>
  <si>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</si>
  <si>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</si>
  <si>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</si>
  <si>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</si>
  <si>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</si>
  <si>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</si>
  <si>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</si>
  <si>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</si>
  <si>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</si>
  <si>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</si>
  <si>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</si>
  <si>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</si>
  <si>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</si>
  <si>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</si>
  <si>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</si>
  <si>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</si>
  <si>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</si>
  <si>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</si>
  <si>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</si>
  <si>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</si>
  <si>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</si>
  <si>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</si>
  <si>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</si>
  <si>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</si>
  <si>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</si>
  <si>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</si>
  <si>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</si>
  <si>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</si>
  <si>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</si>
  <si>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</si>
  <si>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</si>
  <si>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</si>
  <si>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</si>
  <si>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</si>
  <si>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</si>
  <si>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</si>
  <si>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</si>
  <si>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</si>
  <si>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</si>
  <si>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</si>
  <si>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</si>
  <si>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</si>
  <si>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</si>
  <si>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</si>
  <si>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</si>
  <si>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</si>
  <si>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</si>
  <si>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</si>
  <si>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</si>
  <si>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</si>
  <si>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</si>
  <si>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</si>
  <si>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</si>
  <si>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</si>
  <si>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</si>
  <si>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</si>
  <si>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</si>
  <si>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</si>
  <si>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</si>
  <si>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</si>
  <si>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</si>
  <si>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</si>
  <si>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</si>
  <si>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</si>
  <si>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</si>
  <si>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</si>
  <si>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</si>
  <si>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</si>
  <si>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</si>
  <si>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</si>
  <si>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</si>
  <si>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</si>
  <si>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</si>
  <si>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</si>
  <si>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</si>
  <si>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</si>
  <si>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</si>
  <si>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</si>
  <si>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</si>
  <si>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</si>
  <si>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</si>
  <si>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</si>
  <si>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</si>
  <si>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</si>
  <si>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</si>
  <si>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</si>
  <si>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</si>
  <si>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</si>
  <si>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</si>
  <si>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</si>
  <si>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</si>
  <si>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</si>
  <si>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</si>
  <si>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</si>
  <si>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</si>
  <si>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</si>
  <si>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</si>
  <si>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</si>
  <si>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</si>
  <si>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</si>
  <si>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</si>
  <si>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</si>
  <si>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</si>
  <si>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</si>
  <si>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</si>
  <si>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</si>
  <si>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</si>
  <si>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</si>
  <si>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</si>
  <si>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</si>
  <si>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</si>
  <si>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</si>
  <si>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</si>
  <si>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</si>
  <si>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</si>
  <si>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</si>
  <si>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</si>
  <si>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</si>
  <si>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</si>
  <si>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</si>
  <si>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</si>
  <si>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</si>
  <si>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</si>
  <si>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</si>
  <si>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</si>
  <si>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</si>
  <si>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</si>
  <si>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</si>
  <si>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</si>
  <si>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</si>
  <si>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</si>
  <si>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</si>
  <si>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</si>
  <si>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</si>
  <si>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</si>
  <si>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</si>
  <si>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</si>
  <si>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</si>
  <si>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</si>
  <si>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</si>
  <si>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</si>
  <si>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</si>
  <si>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</si>
  <si>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</si>
  <si>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</si>
  <si>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</si>
  <si>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</si>
  <si>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</si>
  <si>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</si>
  <si>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</si>
  <si>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</si>
  <si>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</si>
  <si>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</si>
  <si>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</si>
  <si>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</si>
  <si>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</si>
  <si>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</si>
  <si>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</si>
  <si>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</si>
  <si>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</si>
  <si>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</si>
  <si>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</si>
  <si>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</si>
  <si>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</si>
  <si>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</si>
  <si>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</si>
  <si>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</si>
  <si>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</si>
  <si>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</si>
  <si>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</si>
  <si>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</si>
  <si>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</si>
  <si>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</si>
  <si>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</si>
  <si>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</si>
  <si>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</si>
  <si>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</si>
  <si>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</si>
  <si>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</si>
  <si>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</si>
  <si>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</si>
  <si>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</si>
  <si>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</si>
  <si>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</si>
  <si>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</si>
  <si>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</si>
  <si>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</si>
  <si>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</si>
  <si>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</si>
  <si>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</si>
  <si>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</si>
  <si>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</si>
  <si>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</si>
  <si>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</si>
  <si>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</si>
  <si>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</si>
  <si>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</si>
  <si>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</si>
  <si>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</si>
  <si>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</si>
  <si>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</si>
  <si>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</si>
  <si>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</si>
  <si>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</si>
  <si>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</si>
  <si>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</si>
  <si>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</si>
  <si>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</si>
  <si>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</si>
  <si>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</si>
  <si>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</si>
  <si>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</si>
  <si>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</si>
  <si>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</si>
  <si>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</si>
  <si>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</si>
  <si>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</si>
  <si>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</si>
  <si>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</si>
  <si>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</si>
  <si>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</si>
  <si>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</si>
  <si>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</si>
  <si>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</si>
  <si>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</si>
  <si>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</si>
  <si>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</si>
  <si>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</si>
  <si>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</si>
  <si>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</si>
  <si>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</si>
  <si>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</si>
  <si>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</si>
  <si>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</si>
  <si>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</si>
  <si>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</si>
  <si>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</si>
  <si>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</si>
  <si>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</si>
  <si>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</si>
  <si>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</si>
  <si>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</si>
  <si>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</si>
  <si>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</si>
  <si>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</si>
  <si>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</si>
  <si>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</si>
  <si>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</si>
  <si>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</si>
  <si>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</si>
  <si>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</si>
  <si>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</si>
  <si>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</si>
  <si>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</si>
  <si>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</si>
  <si>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</si>
  <si>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</si>
  <si>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</si>
  <si>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</si>
  <si>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</si>
  <si>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</si>
  <si>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</si>
  <si>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</si>
  <si>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</si>
  <si>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</si>
  <si>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</si>
  <si>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</si>
  <si>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</si>
  <si>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</si>
  <si>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</si>
  <si>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</si>
  <si>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</si>
  <si>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</si>
  <si>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</si>
  <si>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</si>
  <si>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</si>
  <si>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</si>
  <si>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</si>
  <si>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</si>
  <si>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</si>
  <si>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</si>
  <si>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</si>
  <si>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</si>
  <si>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</si>
  <si>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</si>
  <si>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</si>
  <si>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</si>
  <si>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</si>
  <si>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</si>
  <si>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</si>
  <si>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</si>
  <si>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</si>
  <si>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</si>
  <si>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</si>
  <si>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</si>
  <si>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</si>
  <si>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</si>
  <si>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</si>
  <si>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</si>
  <si>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</si>
  <si>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</si>
  <si>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</si>
  <si>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</si>
  <si>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</si>
  <si>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</si>
  <si>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</si>
  <si>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</si>
  <si>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</si>
  <si>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</si>
  <si>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</si>
  <si>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</si>
  <si>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</si>
  <si>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</si>
  <si>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</si>
  <si>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</si>
  <si>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</si>
  <si>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</si>
  <si>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</si>
  <si>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</si>
  <si>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</si>
  <si>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</si>
  <si>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</si>
  <si>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</si>
  <si>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</si>
  <si>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</si>
  <si>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</si>
  <si>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</si>
  <si>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</si>
  <si>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</si>
  <si>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</si>
  <si>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</si>
  <si>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</si>
  <si>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</si>
  <si>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</si>
  <si>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</si>
  <si>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</si>
  <si>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</si>
  <si>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</si>
  <si>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</si>
  <si>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</si>
  <si>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</si>
  <si>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</si>
  <si>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</si>
  <si>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</si>
  <si>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</si>
  <si>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</si>
  <si>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</si>
  <si>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</si>
  <si>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</si>
  <si>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</si>
  <si>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</si>
  <si>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</si>
  <si>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</si>
  <si>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</si>
  <si>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</si>
  <si>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</si>
  <si>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</si>
  <si>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</si>
  <si>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</si>
  <si>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</si>
  <si>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</si>
  <si>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</si>
  <si>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</si>
  <si>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</si>
  <si>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</si>
  <si>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</si>
  <si>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</si>
  <si>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</si>
  <si>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</si>
  <si>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</si>
  <si>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</si>
  <si>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</si>
  <si>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</si>
  <si>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</si>
  <si>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</si>
  <si>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</si>
  <si>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</si>
  <si>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</si>
  <si>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</si>
  <si>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</si>
  <si>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</si>
  <si>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</si>
  <si>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</si>
  <si>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</si>
  <si>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</si>
  <si>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</si>
  <si>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</si>
  <si>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</si>
  <si>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</si>
  <si>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</si>
  <si>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</si>
  <si>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</si>
  <si>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</si>
  <si>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</si>
  <si>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</si>
  <si>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</si>
  <si>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</si>
  <si>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</si>
  <si>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</si>
  <si>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</si>
  <si>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</si>
  <si>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</si>
  <si>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</si>
  <si>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</si>
  <si>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</si>
  <si>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</si>
  <si>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</si>
  <si>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</si>
  <si>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</si>
  <si>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</si>
  <si>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</si>
  <si>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</si>
  <si>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</si>
  <si>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</si>
  <si>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</si>
  <si>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</si>
  <si>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</si>
  <si>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</si>
  <si>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</si>
  <si>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</si>
  <si>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</si>
  <si>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</si>
  <si>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</si>
  <si>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</si>
  <si>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</si>
  <si>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</si>
  <si>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</si>
  <si>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</si>
  <si>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</si>
  <si>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</si>
  <si>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</si>
  <si>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</si>
  <si>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</si>
  <si>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</si>
  <si>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</si>
  <si>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</si>
  <si>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</si>
  <si>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</si>
  <si>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</si>
  <si>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</si>
  <si>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</si>
  <si>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</si>
  <si>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</si>
  <si>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</si>
  <si>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</si>
  <si>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</si>
  <si>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</si>
  <si>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</si>
  <si>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</si>
  <si>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</si>
  <si>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</si>
  <si>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</si>
  <si>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</si>
  <si>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</si>
  <si>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</si>
  <si>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</si>
  <si>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</si>
  <si>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</si>
  <si>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</si>
  <si>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</si>
  <si>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</si>
  <si>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</si>
  <si>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</si>
  <si>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</si>
  <si>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</si>
  <si>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</si>
  <si>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</si>
  <si>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</si>
  <si>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</si>
  <si>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</si>
  <si>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</si>
  <si>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</si>
  <si>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</si>
  <si>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</si>
  <si>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</si>
  <si>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</si>
  <si>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</si>
  <si>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</si>
  <si>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</si>
  <si>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</si>
  <si>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</si>
  <si>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</si>
  <si>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</si>
  <si>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</si>
  <si>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</si>
  <si>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</si>
  <si>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</si>
  <si>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</si>
  <si>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</si>
  <si>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</si>
  <si>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</si>
  <si>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</si>
  <si>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</si>
  <si>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</si>
  <si>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</si>
  <si>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</si>
  <si>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</si>
  <si>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</si>
  <si>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</si>
  <si>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</si>
  <si>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</si>
  <si>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</si>
  <si>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</si>
  <si>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</si>
  <si>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</si>
  <si>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</si>
  <si>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</si>
  <si>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</si>
  <si>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</si>
  <si>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</si>
  <si>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</si>
  <si>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</si>
  <si>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</si>
  <si>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</si>
  <si>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</si>
  <si>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</si>
  <si>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</si>
  <si>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</si>
  <si>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</si>
  <si>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</si>
  <si>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</si>
  <si>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</si>
  <si>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</si>
  <si>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</si>
  <si>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</si>
  <si>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</si>
  <si>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</si>
  <si>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</si>
  <si>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</si>
  <si>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</si>
  <si>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</si>
  <si>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</si>
  <si>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</si>
  <si>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</si>
  <si>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</si>
  <si>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</si>
  <si>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</si>
  <si>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</si>
  <si>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</si>
  <si>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</si>
  <si>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</si>
  <si>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</si>
  <si>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</si>
  <si>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</si>
  <si>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</si>
  <si>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</si>
  <si>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</si>
  <si>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</si>
  <si>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</si>
  <si>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</si>
  <si>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</si>
  <si>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</si>
  <si>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</si>
  <si>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</si>
  <si>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</si>
  <si>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</si>
  <si>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</si>
  <si>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</si>
  <si>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</si>
  <si>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</si>
  <si>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</si>
  <si>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</si>
  <si>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</si>
  <si>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</si>
  <si>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</si>
  <si>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</si>
  <si>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</si>
  <si>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</si>
  <si>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</si>
  <si>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</si>
  <si>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</si>
  <si>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</si>
  <si>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</si>
  <si>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</si>
  <si>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</si>
  <si>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</si>
  <si>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</si>
  <si>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</si>
  <si>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</si>
  <si>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</si>
  <si>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</si>
  <si>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</si>
  <si>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</si>
  <si>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</si>
  <si>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</si>
  <si>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</si>
  <si>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</si>
  <si>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</si>
  <si>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</si>
  <si>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</si>
  <si>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</si>
  <si>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</si>
  <si>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</si>
  <si>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</si>
  <si>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</si>
  <si>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</si>
  <si>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</si>
  <si>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</si>
  <si>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</si>
  <si>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</si>
  <si>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</si>
  <si>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</si>
  <si>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</si>
  <si>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</si>
  <si>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</si>
  <si>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</si>
  <si>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</si>
  <si>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</si>
  <si>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</si>
  <si>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</si>
  <si>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</si>
  <si>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</si>
  <si>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</si>
  <si>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</si>
  <si>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</si>
  <si>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</si>
  <si>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</si>
  <si>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</si>
  <si>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</si>
  <si>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</si>
  <si>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</si>
  <si>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</si>
  <si>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</si>
  <si>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</si>
  <si>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</si>
  <si>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</si>
  <si>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</si>
  <si>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</si>
  <si>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</si>
  <si>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</si>
  <si>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</si>
  <si>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</si>
  <si>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</si>
  <si>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</si>
  <si>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</si>
  <si>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</si>
  <si>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</si>
  <si>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</si>
  <si>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</si>
  <si>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</si>
  <si>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</si>
  <si>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</si>
  <si>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</si>
  <si>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</si>
  <si>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</si>
  <si>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</si>
  <si>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</si>
  <si>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</si>
  <si>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</si>
  <si>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</si>
  <si>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</si>
  <si>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</si>
  <si>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</si>
  <si>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</si>
  <si>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</si>
  <si>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</si>
  <si>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</si>
  <si>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</si>
  <si>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</si>
  <si>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</si>
  <si>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</si>
  <si>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</si>
  <si>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</si>
  <si>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</si>
  <si>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</si>
  <si>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</si>
  <si>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</si>
  <si>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</si>
  <si>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</si>
  <si>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</si>
  <si>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</si>
  <si>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</si>
  <si>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</si>
  <si>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</si>
  <si>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</si>
  <si>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</si>
  <si>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</si>
  <si>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</si>
  <si>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</si>
  <si>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</si>
  <si>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</si>
  <si>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</si>
  <si>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</si>
  <si>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</si>
  <si>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</si>
  <si>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</si>
  <si>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</si>
  <si>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</si>
  <si>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</si>
  <si>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</si>
  <si>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</si>
  <si>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</si>
  <si>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</si>
  <si>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</si>
  <si>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</si>
  <si>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</si>
  <si>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</si>
  <si>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</si>
  <si>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</si>
  <si>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</si>
  <si>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</si>
  <si>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</si>
  <si>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</si>
  <si>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</si>
  <si>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</si>
  <si>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</si>
  <si>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</si>
  <si>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</si>
  <si>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</si>
  <si>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</si>
  <si>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</si>
  <si>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</si>
  <si>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</si>
  <si>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</si>
  <si>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</si>
  <si>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</si>
  <si>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</si>
  <si>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</si>
  <si>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</si>
  <si>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</si>
  <si>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</si>
  <si>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</si>
  <si>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</si>
  <si>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</si>
  <si>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</si>
  <si>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</si>
  <si>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</si>
  <si>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</si>
  <si>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</si>
  <si>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</si>
  <si>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</si>
  <si>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</si>
  <si>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</si>
  <si>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</si>
  <si>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</si>
  <si>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</si>
  <si>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</si>
  <si>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</si>
  <si>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</si>
  <si>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</si>
  <si>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</si>
  <si>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</si>
  <si>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</si>
  <si>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</si>
  <si>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</si>
  <si>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</si>
  <si>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</si>
  <si>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</si>
  <si>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</si>
  <si>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</si>
  <si>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</si>
  <si>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</si>
  <si>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</si>
  <si>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</si>
  <si>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</si>
  <si>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</si>
  <si>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</si>
  <si>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</si>
  <si>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</si>
  <si>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</si>
  <si>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</si>
  <si>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</si>
  <si>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</si>
  <si>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</si>
  <si>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</si>
  <si>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</si>
  <si>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</si>
  <si>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</si>
  <si>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</si>
  <si>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</si>
  <si>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</si>
  <si>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</si>
  <si>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</si>
  <si>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</si>
  <si>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</si>
  <si>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</si>
  <si>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</si>
  <si>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</si>
  <si>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</si>
  <si>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</si>
  <si>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</si>
  <si>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</si>
  <si>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</si>
  <si>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</si>
  <si>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</si>
  <si>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</si>
  <si>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</si>
  <si>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</si>
  <si>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</si>
  <si>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</si>
  <si>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</si>
  <si>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</si>
  <si>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</si>
  <si>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</si>
  <si>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</si>
  <si>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</si>
  <si>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</si>
  <si>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</si>
  <si>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</si>
  <si>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</si>
  <si>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</si>
  <si>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</si>
  <si>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</si>
  <si>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</si>
  <si>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</si>
  <si>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</si>
  <si>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</si>
  <si>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</si>
  <si>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</si>
  <si>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</si>
  <si>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</si>
  <si>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</si>
  <si>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</si>
  <si>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</si>
  <si>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</si>
  <si>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</si>
  <si>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</si>
  <si>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</si>
  <si>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</si>
  <si>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</si>
  <si>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</si>
  <si>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</si>
  <si>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</si>
  <si>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</si>
  <si>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</si>
  <si>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</si>
  <si>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</si>
  <si>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</si>
  <si>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</si>
  <si>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</si>
  <si>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</si>
  <si>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</si>
  <si>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</si>
  <si>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</si>
  <si>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</si>
  <si>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</si>
  <si>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</si>
  <si>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</si>
  <si>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</si>
  <si>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</si>
  <si>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</si>
  <si>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</si>
  <si>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</si>
  <si>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</si>
  <si>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</si>
  <si>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</si>
  <si>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</si>
  <si>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</si>
  <si>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</si>
  <si>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</si>
  <si>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</si>
  <si>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</si>
  <si>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</si>
  <si>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</si>
  <si>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</si>
  <si>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</si>
  <si>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</si>
  <si>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</si>
  <si>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</si>
  <si>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</si>
  <si>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</si>
  <si>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</si>
  <si>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</si>
  <si>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</si>
  <si>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</si>
  <si>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</si>
  <si>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</si>
  <si>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</si>
  <si>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</si>
  <si>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</si>
  <si>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</si>
  <si>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</si>
  <si>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</si>
  <si>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</si>
  <si>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</si>
  <si>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</si>
  <si>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</si>
  <si>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</si>
  <si>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</si>
  <si>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</si>
  <si>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</si>
  <si>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</si>
  <si>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</si>
  <si>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</si>
  <si>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</si>
  <si>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</si>
  <si>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</si>
  <si>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</si>
  <si>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</si>
  <si>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</si>
  <si>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</si>
  <si>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</si>
  <si>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</si>
  <si>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</si>
  <si>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</si>
  <si>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</si>
  <si>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</si>
  <si>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</si>
  <si>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</si>
  <si>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</si>
  <si>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</si>
  <si>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</si>
  <si>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</si>
  <si>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</si>
  <si>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</si>
  <si>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</si>
  <si>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</si>
  <si>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</si>
  <si>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</si>
  <si>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</si>
  <si>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</si>
  <si>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</si>
  <si>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</si>
  <si>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</si>
  <si>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</si>
  <si>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</si>
  <si>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</si>
  <si>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</si>
  <si>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</si>
  <si>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</si>
  <si>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</si>
  <si>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</si>
  <si>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</si>
  <si>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</si>
  <si>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</si>
  <si>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</si>
  <si>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</si>
  <si>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</si>
  <si>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</si>
  <si>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</si>
  <si>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</si>
  <si>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</si>
  <si>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</si>
  <si>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</si>
  <si>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</si>
  <si>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</si>
  <si>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</si>
  <si>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</si>
  <si>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</si>
  <si>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</si>
  <si>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</si>
  <si>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</si>
  <si>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</si>
  <si>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</si>
  <si>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</si>
  <si>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</si>
  <si>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</si>
  <si>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</si>
  <si>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</si>
  <si>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</si>
  <si>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</si>
  <si>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</si>
  <si>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</si>
  <si>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</si>
  <si>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</si>
  <si>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</si>
  <si>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</si>
  <si>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</si>
  <si>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</si>
  <si>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</si>
  <si>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</si>
  <si>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</si>
  <si>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</si>
  <si>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</si>
  <si>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</si>
  <si>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</si>
  <si>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</si>
  <si>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</si>
  <si>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</si>
  <si>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</si>
  <si>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</si>
  <si>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</si>
  <si>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</si>
  <si>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</si>
  <si>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</si>
  <si>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</si>
  <si>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</si>
  <si>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</si>
  <si>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</si>
  <si>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</si>
  <si>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</si>
  <si>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</si>
  <si>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</si>
  <si>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</si>
  <si>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</si>
  <si>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</si>
  <si>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</si>
  <si>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</si>
  <si>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</si>
  <si>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</si>
  <si>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</si>
  <si>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</si>
  <si>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</si>
  <si>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</si>
  <si>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</si>
  <si>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</si>
  <si>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</si>
  <si>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</si>
  <si>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</si>
  <si>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</si>
  <si>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</si>
  <si>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</si>
  <si>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</si>
  <si>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</si>
  <si>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</si>
  <si>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</si>
  <si>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</si>
  <si>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</si>
  <si>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</si>
  <si>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</si>
  <si>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</si>
  <si>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</si>
  <si>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</si>
  <si>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</si>
  <si>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</si>
  <si>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</si>
  <si>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</si>
  <si>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</si>
  <si>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</si>
  <si>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</si>
  <si>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</si>
  <si>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</si>
  <si>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</si>
  <si>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</si>
  <si>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</si>
  <si>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</si>
  <si>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</si>
  <si>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</si>
  <si>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</si>
  <si>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</si>
  <si>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</si>
  <si>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</si>
  <si>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</si>
  <si>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</si>
  <si>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</si>
  <si>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</si>
  <si>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</si>
  <si>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</si>
  <si>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</si>
  <si>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</si>
  <si>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</si>
  <si>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</si>
  <si>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</si>
  <si>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</si>
  <si>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</si>
  <si>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</si>
  <si>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</si>
  <si>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</si>
  <si>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</si>
  <si>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</si>
  <si>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</si>
  <si>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</si>
  <si>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</si>
  <si>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</si>
  <si>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</si>
  <si>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</si>
  <si>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</si>
  <si>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</si>
  <si>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</si>
  <si>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</si>
  <si>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</si>
  <si>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</si>
  <si>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</si>
  <si>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</si>
  <si>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</si>
  <si>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</si>
  <si>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</si>
  <si>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</si>
  <si>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</si>
  <si>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</si>
  <si>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</si>
  <si>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</si>
  <si>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</si>
  <si>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</si>
  <si>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</si>
  <si>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</si>
  <si>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</si>
  <si>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</si>
  <si>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</si>
  <si>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</si>
  <si>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</si>
  <si>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</si>
  <si>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</si>
  <si>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</si>
  <si>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</si>
  <si>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</si>
  <si>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</si>
  <si>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</si>
  <si>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</si>
  <si>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</si>
  <si>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</si>
  <si>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</si>
  <si>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</si>
  <si>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</si>
  <si>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</si>
  <si>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</si>
  <si>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</si>
  <si>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</si>
  <si>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</si>
  <si>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</si>
  <si>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</si>
  <si>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</si>
  <si>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</si>
  <si>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</si>
  <si>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</si>
  <si>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</si>
  <si>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</si>
  <si>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</si>
  <si>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</si>
  <si>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</si>
  <si>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</si>
  <si>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</si>
  <si>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</si>
  <si>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</si>
  <si>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</si>
  <si>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</si>
  <si>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</si>
  <si>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</si>
  <si>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</si>
  <si>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</si>
  <si>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</si>
  <si>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</si>
  <si>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</si>
  <si>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</si>
  <si>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</si>
  <si>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</si>
  <si>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</si>
  <si>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</si>
  <si>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</si>
  <si>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</si>
  <si>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</si>
  <si>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</si>
  <si>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</si>
  <si>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</si>
  <si>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</si>
  <si>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</si>
  <si>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</si>
  <si>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</si>
  <si>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</si>
  <si>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</si>
  <si>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</si>
  <si>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</si>
  <si>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</si>
  <si>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</si>
  <si>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</si>
  <si>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</si>
  <si>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</si>
  <si>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</si>
  <si>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</si>
  <si>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</si>
  <si>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</si>
  <si>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</si>
  <si>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</si>
  <si>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</si>
  <si>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</si>
  <si>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</si>
  <si>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</si>
  <si>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</si>
  <si>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</si>
  <si>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</si>
  <si>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</si>
  <si>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</si>
  <si>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</si>
  <si>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</si>
  <si>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</si>
  <si>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</si>
  <si>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</si>
  <si>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</si>
  <si>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</si>
  <si>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</si>
  <si>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</si>
  <si>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</si>
  <si>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</si>
  <si>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</si>
  <si>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</si>
  <si>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</si>
  <si>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</si>
  <si>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</si>
  <si>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</si>
  <si>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</si>
  <si>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</si>
  <si>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</si>
  <si>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</si>
  <si>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</si>
  <si>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</si>
  <si>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</si>
  <si>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</si>
  <si>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</si>
  <si>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</si>
  <si>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</si>
  <si>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</si>
  <si>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</si>
  <si>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</si>
  <si>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</si>
  <si>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</si>
  <si>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</si>
  <si>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</si>
  <si>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</si>
  <si>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</si>
  <si>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</si>
  <si>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</si>
  <si>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</si>
  <si>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</si>
  <si>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</si>
  <si>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</si>
  <si>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</si>
  <si>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</si>
  <si>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</si>
  <si>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</si>
  <si>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</si>
  <si>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</si>
  <si>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</si>
  <si>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</si>
  <si>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</si>
  <si>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</si>
  <si>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</si>
  <si>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</si>
  <si>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</si>
  <si>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</si>
  <si>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</si>
  <si>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</si>
  <si>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</si>
  <si>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</si>
  <si>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</si>
  <si>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</si>
  <si>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</si>
  <si>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</si>
  <si>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</si>
  <si>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</si>
  <si>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</si>
  <si>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</si>
  <si>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</si>
  <si>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</si>
  <si>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</si>
  <si>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</si>
  <si>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</si>
  <si>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</si>
  <si>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</si>
  <si>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</si>
  <si>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</si>
  <si>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</si>
  <si>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</si>
  <si>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</si>
  <si>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</si>
  <si>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</si>
  <si>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</si>
  <si>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</si>
  <si>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</si>
  <si>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</si>
  <si>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</si>
  <si>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</si>
  <si>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</si>
  <si>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</si>
  <si>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</si>
  <si>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</si>
  <si>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</si>
  <si>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</si>
  <si>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</si>
  <si>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</si>
  <si>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</si>
  <si>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</si>
  <si>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</si>
  <si>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</si>
  <si>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</si>
  <si>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</si>
  <si>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</si>
  <si>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</si>
  <si>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</si>
  <si>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</si>
  <si>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</si>
  <si>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</si>
  <si>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</si>
  <si>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</si>
  <si>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</si>
  <si>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</si>
  <si>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</si>
  <si>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</si>
  <si>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</si>
  <si>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</si>
  <si>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</si>
  <si>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</si>
  <si>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</si>
  <si>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</si>
  <si>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</si>
  <si>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</si>
  <si>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</si>
  <si>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</si>
  <si>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</si>
  <si>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</si>
  <si>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</si>
  <si>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</si>
  <si>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</si>
  <si>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</si>
  <si>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</si>
  <si>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</si>
  <si>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</si>
  <si>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</si>
  <si>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</si>
  <si>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</si>
  <si>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</si>
  <si>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</si>
  <si>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</si>
  <si>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</si>
  <si>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</si>
  <si>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</si>
  <si>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</si>
  <si>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</si>
  <si>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</si>
  <si>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</si>
  <si>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</si>
  <si>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</si>
  <si>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</si>
  <si>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</si>
  <si>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</si>
  <si>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</si>
  <si>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</si>
  <si>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</si>
  <si>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</si>
  <si>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</si>
  <si>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</si>
  <si>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</si>
  <si>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</si>
  <si>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</si>
  <si>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</si>
  <si>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</si>
  <si>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</si>
  <si>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</si>
  <si>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</si>
  <si>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</si>
  <si>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</si>
  <si>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</si>
  <si>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</si>
  <si>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</si>
  <si>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</si>
  <si>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</si>
  <si>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</si>
  <si>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</si>
  <si>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</si>
  <si>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</si>
  <si>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</si>
  <si>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</si>
  <si>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</si>
  <si>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</si>
  <si>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</si>
  <si>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</si>
  <si>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</si>
  <si>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</si>
  <si>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</si>
  <si>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</si>
  <si>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</si>
  <si>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</si>
  <si>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</si>
  <si>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</si>
  <si>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</si>
  <si>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</si>
  <si>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</si>
  <si>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</si>
  <si>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</si>
  <si>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</si>
  <si>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</si>
  <si>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</si>
  <si>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</si>
  <si>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</si>
  <si>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</si>
  <si>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</si>
  <si>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</si>
  <si>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</si>
  <si>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</si>
  <si>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</si>
  <si>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</si>
  <si>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</si>
  <si>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</si>
  <si>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</si>
  <si>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</si>
  <si>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</si>
  <si>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</si>
  <si>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</si>
  <si>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</si>
  <si>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</si>
  <si>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</si>
  <si>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</si>
  <si>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</si>
  <si>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</si>
  <si>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</si>
  <si>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</si>
  <si>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</si>
  <si>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</si>
  <si>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</si>
  <si>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</si>
  <si>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</si>
  <si>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</si>
  <si>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</si>
  <si>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</si>
  <si>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</si>
  <si>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</si>
  <si>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</si>
  <si>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</si>
  <si>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</si>
  <si>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</si>
  <si>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</si>
  <si>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</si>
  <si>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</si>
  <si>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</si>
  <si>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</si>
  <si>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</si>
  <si>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</si>
  <si>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</si>
  <si>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</si>
  <si>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</si>
  <si>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</si>
  <si>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</si>
  <si>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</si>
  <si>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</si>
  <si>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</si>
  <si>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</si>
  <si>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</si>
  <si>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</si>
  <si>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</si>
  <si>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</si>
  <si>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</si>
  <si>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</si>
  <si>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</si>
  <si>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</si>
  <si>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</si>
  <si>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</si>
  <si>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</si>
  <si>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</si>
  <si>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</si>
  <si>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</si>
  <si>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</si>
  <si>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</si>
  <si>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</si>
  <si>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</si>
  <si>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</si>
  <si>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</si>
  <si>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</si>
  <si>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</si>
  <si>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</si>
  <si>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</si>
  <si>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</si>
  <si>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</si>
  <si>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</si>
  <si>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</si>
  <si>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</si>
  <si>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</si>
  <si>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</si>
  <si>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</si>
  <si>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</si>
  <si>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</si>
  <si>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</si>
  <si>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</si>
  <si>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</si>
  <si>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</si>
  <si>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</si>
  <si>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</si>
  <si>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</si>
  <si>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</si>
  <si>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</si>
  <si>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</si>
  <si>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</si>
  <si>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</si>
  <si>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</si>
  <si>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</si>
  <si>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</si>
  <si>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</si>
  <si>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</si>
  <si>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</si>
  <si>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</si>
  <si>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</si>
  <si>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</si>
  <si>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</si>
  <si>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</si>
  <si>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</si>
  <si>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</si>
  <si>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</si>
  <si>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</si>
  <si>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</si>
  <si>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</si>
  <si>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</si>
  <si>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</si>
  <si>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</si>
  <si>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</si>
  <si>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</si>
  <si>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</si>
  <si>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</si>
  <si>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</si>
  <si>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</si>
  <si>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</si>
  <si>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</si>
  <si>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</si>
  <si>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</si>
  <si>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</si>
  <si>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</si>
  <si>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</si>
  <si>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</si>
  <si>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</si>
  <si>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</si>
  <si>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</si>
  <si>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</si>
  <si>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</si>
  <si>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</si>
  <si>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</si>
  <si>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</si>
  <si>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</si>
  <si>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</si>
  <si>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</si>
  <si>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</si>
  <si>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</si>
  <si>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</si>
  <si>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</si>
  <si>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</si>
  <si>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</si>
  <si>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</si>
  <si>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</si>
  <si>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</si>
  <si>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</si>
  <si>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</si>
  <si>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</si>
  <si>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</si>
  <si>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</si>
  <si>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</si>
  <si>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</si>
  <si>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</si>
  <si>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</si>
  <si>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</si>
  <si>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</si>
  <si>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</si>
  <si>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</si>
  <si>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</si>
  <si>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</si>
  <si>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</si>
  <si>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</si>
  <si>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</si>
  <si>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</si>
  <si>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</si>
  <si>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</si>
  <si>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</si>
  <si>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</si>
  <si>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</si>
  <si>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</si>
  <si>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</si>
  <si>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</si>
  <si>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</si>
  <si>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</si>
  <si>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</si>
  <si>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</si>
  <si>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</si>
  <si>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</si>
  <si>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</si>
  <si>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</si>
  <si>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</si>
  <si>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</si>
  <si>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</si>
  <si>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</si>
  <si>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</si>
  <si>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</si>
  <si>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</si>
  <si>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</si>
  <si>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</si>
  <si>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</si>
  <si>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</si>
  <si>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</si>
  <si>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</si>
  <si>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</si>
  <si>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</si>
  <si>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</si>
  <si>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</si>
  <si>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</si>
  <si>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</si>
  <si>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</si>
  <si>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</si>
  <si>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</si>
  <si>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</si>
  <si>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</si>
  <si>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</si>
  <si>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</si>
  <si>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</si>
  <si>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</si>
  <si>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</si>
  <si>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</si>
  <si>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</si>
  <si>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</si>
  <si>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</si>
  <si>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</si>
  <si>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</si>
  <si>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</si>
  <si>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</si>
  <si>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</si>
  <si>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</si>
  <si>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</si>
  <si>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</si>
  <si>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</si>
  <si>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</si>
  <si>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</si>
  <si>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</si>
  <si>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</si>
  <si>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</si>
  <si>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</si>
  <si>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</si>
  <si>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</si>
  <si>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</si>
  <si>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</si>
  <si>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</si>
  <si>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</si>
  <si>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</si>
  <si>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</si>
  <si>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</si>
  <si>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</si>
  <si>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</si>
  <si>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</si>
  <si>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</si>
  <si>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</si>
  <si>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</si>
  <si>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</si>
  <si>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</si>
  <si>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</si>
  <si>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</si>
  <si>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</si>
  <si>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</si>
  <si>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</si>
  <si>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</si>
  <si>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</si>
  <si>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</si>
  <si>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</si>
  <si>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</si>
  <si>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</si>
  <si>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</si>
  <si>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</si>
  <si>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</si>
  <si>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</si>
  <si>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</si>
  <si>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</si>
  <si>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</si>
  <si>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</si>
  <si>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</si>
  <si>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</si>
  <si>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</si>
  <si>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</si>
  <si>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</si>
  <si>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</si>
  <si>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</si>
  <si>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</si>
  <si>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</si>
  <si>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</si>
  <si>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</si>
  <si>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</si>
  <si>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</si>
  <si>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</si>
  <si>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</si>
  <si>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</si>
  <si>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</si>
  <si>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</si>
  <si>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</si>
  <si>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</si>
  <si>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</si>
  <si>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</si>
  <si>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</si>
  <si>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</si>
  <si>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</si>
  <si>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</si>
  <si>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</si>
  <si>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</si>
  <si>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</si>
  <si>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</si>
  <si>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</si>
  <si>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</si>
  <si>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</si>
  <si>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</si>
  <si>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</si>
  <si>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</si>
  <si>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</si>
  <si>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</si>
  <si>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</si>
  <si>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</si>
  <si>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</si>
  <si>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</si>
  <si>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</si>
  <si>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</si>
  <si>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</si>
  <si>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</si>
  <si>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</si>
  <si>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</si>
  <si>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</si>
  <si>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</si>
  <si>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</si>
  <si>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</si>
  <si>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</si>
  <si>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</si>
  <si>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</si>
  <si>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</si>
  <si>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</si>
  <si>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</si>
  <si>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</si>
  <si>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</si>
  <si>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</si>
  <si>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</si>
  <si>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</si>
  <si>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</si>
  <si>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</si>
  <si>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</si>
  <si>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</si>
  <si>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</si>
  <si>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</si>
  <si>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</si>
  <si>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</si>
  <si>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</si>
  <si>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</si>
  <si>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</si>
  <si>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</si>
  <si>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</si>
  <si>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</si>
  <si>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</si>
  <si>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</si>
  <si>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</si>
  <si>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</si>
  <si>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</si>
  <si>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</si>
  <si>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</si>
  <si>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</si>
  <si>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</si>
  <si>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</si>
  <si>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</si>
  <si>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</si>
  <si>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</si>
  <si>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</si>
  <si>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</si>
  <si>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</si>
  <si>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</si>
  <si>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</si>
  <si>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</si>
  <si>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</si>
  <si>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</si>
  <si>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</si>
  <si>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</si>
  <si>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</si>
  <si>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</si>
  <si>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</si>
  <si>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</si>
  <si>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</si>
  <si>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</si>
  <si>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</si>
  <si>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</si>
  <si>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</si>
  <si>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</si>
  <si>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</si>
  <si>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</si>
  <si>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</si>
  <si>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</si>
  <si>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</si>
  <si>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</si>
  <si>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</si>
  <si>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</si>
  <si>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</si>
  <si>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</si>
  <si>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</si>
  <si>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</si>
  <si>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</si>
  <si>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</si>
  <si>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</si>
  <si>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</si>
  <si>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</si>
  <si>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</si>
  <si>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</si>
  <si>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</si>
  <si>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</si>
  <si>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</si>
  <si>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</si>
  <si>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</si>
  <si>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</si>
  <si>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</si>
  <si>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</si>
  <si>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</si>
  <si>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</si>
  <si>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</si>
  <si>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</si>
  <si>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</si>
  <si>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</si>
  <si>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</si>
  <si>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</si>
  <si>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</si>
  <si>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</si>
  <si>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</si>
  <si>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</si>
  <si>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</si>
  <si>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</si>
  <si>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</si>
  <si>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</si>
  <si>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</si>
  <si>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</si>
  <si>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</si>
  <si>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</si>
  <si>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</si>
  <si>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</si>
  <si>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</si>
  <si>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</si>
  <si>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</si>
  <si>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</si>
  <si>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</si>
  <si>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</si>
  <si>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</si>
  <si>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</si>
  <si>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</si>
  <si>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</si>
  <si>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</si>
  <si>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</si>
  <si>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</si>
  <si>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</si>
  <si>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</si>
  <si>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</si>
  <si>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</si>
  <si>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</si>
  <si>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</si>
  <si>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</si>
  <si>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</si>
  <si>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</si>
  <si>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</si>
  <si>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</si>
  <si>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</si>
  <si>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</si>
  <si>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</si>
  <si>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</si>
  <si>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</si>
  <si>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</si>
  <si>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</si>
  <si>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</si>
  <si>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</si>
  <si>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</si>
  <si>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</si>
  <si>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</si>
  <si>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</si>
  <si>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</si>
  <si>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</si>
  <si>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</si>
  <si>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</si>
  <si>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</si>
  <si>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</si>
  <si>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</si>
  <si>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</si>
  <si>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</si>
  <si>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</si>
  <si>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</si>
  <si>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</si>
  <si>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</si>
  <si>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</si>
  <si>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</si>
  <si>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</si>
  <si>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</si>
  <si>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</si>
  <si>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</si>
  <si>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</si>
  <si>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</si>
  <si>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</si>
  <si>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</si>
  <si>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</si>
  <si>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</si>
  <si>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</si>
  <si>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</si>
  <si>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</si>
  <si>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</si>
  <si>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</si>
  <si>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</si>
  <si>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</si>
  <si>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</si>
  <si>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</si>
  <si>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</si>
  <si>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</si>
  <si>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</si>
  <si>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</si>
  <si>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</si>
  <si>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</si>
  <si>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</si>
  <si>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</si>
  <si>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</si>
  <si>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</si>
  <si>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</si>
  <si>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</si>
  <si>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</si>
  <si>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</si>
  <si>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</si>
  <si>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</si>
  <si>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</si>
  <si>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</si>
  <si>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</si>
  <si>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</si>
  <si>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</si>
  <si>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</si>
  <si>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</si>
  <si>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</si>
  <si>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</si>
  <si>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</si>
  <si>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</si>
  <si>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</si>
  <si>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</si>
  <si>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</si>
  <si>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</si>
  <si>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</si>
  <si>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</si>
  <si>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</si>
  <si>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</si>
  <si>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</si>
  <si>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</si>
  <si>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</si>
  <si>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</si>
  <si>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</si>
  <si>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</si>
  <si>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</si>
  <si>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</si>
  <si>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</si>
  <si>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</si>
  <si>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</si>
  <si>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</si>
  <si>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</si>
  <si>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</si>
  <si>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</si>
  <si>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</si>
  <si>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</si>
  <si>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</si>
  <si>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</si>
  <si>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</si>
  <si>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</si>
  <si>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</si>
  <si>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</si>
  <si>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</si>
  <si>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</si>
  <si>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</si>
  <si>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</si>
  <si>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</si>
  <si>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</si>
  <si>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</si>
  <si>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</si>
  <si>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</si>
  <si>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</si>
  <si>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</si>
  <si>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</si>
  <si>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</si>
  <si>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</si>
  <si>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</si>
  <si>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</si>
  <si>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</si>
  <si>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</si>
  <si>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</si>
  <si>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</si>
  <si>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</si>
  <si>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</si>
  <si>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</si>
  <si>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</si>
  <si>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</si>
  <si>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</si>
  <si>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</si>
  <si>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</si>
  <si>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</si>
  <si>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</si>
  <si>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</si>
  <si>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</si>
  <si>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</si>
  <si>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</si>
  <si>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</si>
  <si>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</si>
  <si>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</si>
  <si>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</si>
  <si>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</si>
  <si>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</si>
  <si>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</si>
  <si>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</si>
  <si>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</si>
  <si>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</si>
  <si>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</si>
  <si>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</si>
  <si>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</si>
  <si>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</si>
  <si>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</si>
  <si>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</si>
  <si>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</si>
  <si>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</si>
  <si>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</si>
  <si>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</si>
  <si>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</si>
  <si>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</si>
  <si>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</si>
  <si>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</si>
  <si>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</si>
  <si>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</si>
  <si>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</si>
  <si>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</si>
  <si>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</si>
  <si>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</si>
  <si>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</si>
  <si>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</si>
  <si>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</si>
  <si>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</si>
  <si>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</si>
  <si>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</si>
  <si>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</si>
  <si>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</si>
  <si>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</si>
  <si>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</si>
  <si>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</si>
  <si>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</si>
  <si>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</si>
  <si>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</si>
  <si>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</si>
  <si>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</si>
  <si>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</si>
  <si>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</si>
  <si>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</si>
  <si>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</si>
  <si>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</si>
  <si>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</si>
  <si>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</si>
  <si>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</si>
  <si>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</si>
  <si>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</si>
  <si>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</si>
  <si>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</si>
  <si>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</si>
  <si>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</si>
  <si>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</si>
  <si>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</si>
  <si>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</si>
  <si>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</si>
  <si>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</si>
  <si>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</si>
  <si>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</si>
  <si>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</si>
  <si>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</si>
  <si>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</si>
  <si>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</si>
  <si>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</si>
  <si>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</si>
  <si>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</si>
  <si>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</si>
  <si>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</si>
  <si>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</si>
  <si>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</si>
  <si>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</si>
  <si>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</si>
  <si>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</si>
  <si>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</si>
  <si>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</si>
  <si>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</si>
  <si>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</si>
  <si>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</si>
  <si>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</si>
  <si>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</si>
  <si>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</si>
  <si>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</si>
  <si>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</si>
  <si>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</si>
  <si>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</si>
  <si>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</si>
  <si>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</si>
  <si>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</si>
  <si>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</si>
  <si>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</si>
  <si>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</si>
  <si>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</si>
  <si>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</si>
  <si>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</si>
  <si>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</si>
  <si>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</si>
  <si>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</si>
  <si>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</si>
  <si>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</si>
  <si>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</si>
  <si>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</si>
  <si>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</si>
  <si>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</si>
  <si>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</si>
  <si>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</si>
  <si>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</si>
  <si>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</si>
  <si>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</si>
  <si>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</si>
  <si>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</si>
  <si>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</si>
  <si>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</si>
  <si>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</si>
  <si>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</si>
  <si>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</si>
  <si>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</si>
  <si>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</si>
  <si>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</si>
  <si>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</si>
  <si>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</si>
  <si>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</si>
  <si>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</si>
  <si>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</si>
  <si>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</si>
  <si>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</si>
  <si>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</si>
  <si>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</si>
  <si>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</si>
  <si>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</si>
  <si>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</si>
  <si>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</si>
  <si>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</si>
  <si>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</si>
  <si>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</si>
  <si>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</si>
  <si>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</si>
  <si>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</si>
  <si>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</si>
  <si>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</si>
  <si>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</si>
  <si>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</si>
  <si>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</si>
  <si>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</si>
  <si>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</si>
  <si>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</si>
  <si>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</si>
  <si>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</si>
  <si>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</si>
  <si>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</si>
  <si>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</si>
  <si>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</si>
  <si>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</si>
  <si>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</si>
  <si>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</si>
  <si>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</si>
  <si>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</si>
  <si>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</si>
  <si>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</si>
  <si>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</si>
  <si>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</si>
  <si>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</si>
  <si>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</si>
  <si>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</si>
  <si>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</si>
  <si>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</si>
  <si>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</si>
  <si>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</si>
  <si>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</si>
  <si>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</si>
  <si>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</si>
  <si>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</si>
  <si>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</si>
  <si>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</si>
  <si>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</si>
  <si>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</si>
  <si>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</si>
  <si>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</si>
  <si>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</si>
  <si>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</si>
  <si>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</si>
  <si>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</si>
  <si>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</si>
  <si>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</si>
  <si>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</si>
  <si>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</si>
  <si>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</si>
  <si>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</si>
  <si>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</si>
  <si>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</si>
  <si>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</si>
  <si>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</si>
  <si>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</si>
  <si>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</si>
  <si>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</si>
  <si>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</si>
  <si>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</si>
  <si>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</si>
  <si>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</si>
  <si>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</si>
  <si>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</si>
  <si>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</si>
  <si>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</si>
  <si>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</si>
  <si>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</si>
  <si>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</si>
  <si>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</si>
  <si>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</si>
  <si>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</si>
  <si>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</si>
  <si>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</si>
  <si>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</si>
  <si>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</si>
  <si>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</si>
  <si>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</si>
  <si>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</si>
  <si>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</si>
  <si>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</si>
  <si>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</si>
  <si>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</si>
  <si>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</si>
  <si>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</si>
  <si>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</si>
  <si>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</si>
  <si>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</si>
  <si>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</si>
  <si>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</si>
  <si>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</si>
  <si>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</si>
  <si>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</si>
  <si>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</si>
  <si>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</si>
  <si>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</si>
  <si>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</si>
  <si>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</si>
  <si>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</si>
  <si>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</si>
  <si>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</si>
  <si>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</si>
  <si>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</si>
  <si>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</si>
  <si>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</si>
  <si>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</si>
  <si>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</si>
  <si>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</si>
  <si>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</si>
  <si>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</si>
  <si>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</si>
  <si>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</si>
  <si>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</si>
  <si>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</si>
  <si>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</si>
  <si>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</si>
  <si>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</si>
  <si>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</si>
  <si>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</si>
  <si>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</si>
  <si>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</si>
  <si>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</si>
  <si>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</si>
  <si>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</si>
  <si>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</si>
  <si>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</si>
  <si>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</si>
  <si>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</si>
  <si>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</si>
  <si>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</si>
  <si>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</si>
  <si>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</si>
  <si>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</si>
  <si>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</si>
  <si>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</si>
  <si>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</si>
  <si>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</si>
  <si>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</si>
  <si>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</si>
  <si>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</si>
  <si>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</si>
  <si>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</si>
  <si>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</si>
  <si>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</si>
  <si>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</si>
  <si>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</si>
  <si>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</si>
  <si>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</si>
  <si>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</si>
  <si>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</si>
  <si>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</si>
  <si>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</si>
  <si>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</si>
  <si>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</si>
  <si>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</si>
  <si>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</si>
  <si>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</si>
  <si>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</si>
  <si>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</si>
  <si>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</si>
  <si>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</si>
  <si>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</si>
  <si>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</si>
  <si>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</si>
  <si>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</si>
  <si>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</si>
  <si>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</si>
  <si>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</si>
  <si>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</si>
  <si>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</si>
  <si>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</si>
  <si>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</si>
  <si>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</si>
  <si>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</si>
  <si>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</si>
  <si>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</si>
  <si>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</si>
  <si>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</si>
  <si>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</si>
  <si>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</si>
  <si>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</si>
  <si>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</si>
  <si>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</si>
  <si>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</si>
  <si>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</si>
  <si>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</si>
  <si>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</si>
  <si>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</si>
  <si>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</si>
  <si>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</si>
  <si>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</si>
  <si>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</si>
  <si>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</si>
  <si>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</si>
  <si>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</si>
  <si>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</si>
  <si>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</si>
  <si>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</si>
  <si>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</si>
  <si>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</si>
  <si>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</si>
  <si>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</si>
  <si>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</si>
  <si>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</si>
  <si>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</si>
  <si>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</si>
  <si>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</si>
  <si>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</si>
  <si>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</si>
  <si>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</si>
  <si>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</si>
  <si>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</si>
  <si>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</si>
  <si>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</si>
  <si>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</si>
  <si>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</si>
  <si>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</si>
  <si>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</si>
  <si>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</si>
  <si>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</si>
  <si>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</si>
  <si>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</si>
  <si>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</si>
  <si>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</si>
  <si>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</si>
  <si>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</si>
  <si>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</si>
  <si>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</si>
  <si>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</si>
  <si>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</si>
  <si>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</si>
  <si>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</si>
  <si>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</si>
  <si>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</si>
  <si>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</si>
  <si>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</si>
  <si>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</si>
  <si>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</si>
  <si>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</si>
  <si>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</si>
  <si>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</si>
  <si>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</si>
  <si>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</si>
  <si>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</si>
  <si>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</si>
  <si>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</si>
  <si>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</si>
  <si>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</si>
  <si>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</si>
  <si>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</si>
  <si>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</si>
  <si>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</si>
  <si>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</si>
  <si>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</si>
  <si>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</si>
  <si>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</si>
  <si>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</si>
  <si>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</si>
  <si>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</si>
  <si>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</si>
  <si>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</si>
  <si>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</si>
  <si>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</si>
  <si>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</si>
  <si>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</si>
  <si>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</si>
  <si>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</si>
  <si>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</si>
  <si>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</si>
  <si>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</si>
  <si>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</si>
  <si>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</si>
  <si>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</si>
  <si>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</si>
  <si>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</si>
  <si>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</si>
  <si>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</si>
  <si>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</si>
  <si>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</si>
  <si>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</si>
  <si>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</si>
  <si>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</si>
  <si>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</si>
  <si>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</si>
  <si>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</si>
  <si>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</si>
  <si>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</si>
  <si>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</si>
  <si>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</si>
  <si>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</si>
  <si>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</si>
  <si>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</si>
  <si>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</si>
  <si>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</si>
  <si>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</si>
  <si>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</si>
  <si>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</si>
  <si>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</si>
  <si>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</si>
  <si>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</si>
  <si>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</si>
  <si>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</si>
  <si>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</si>
  <si>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</si>
  <si>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</si>
  <si>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</si>
  <si>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</si>
  <si>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</si>
  <si>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</si>
  <si>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</si>
  <si>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</si>
  <si>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</si>
  <si>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</si>
  <si>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</si>
  <si>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</si>
  <si>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</si>
  <si>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</si>
  <si>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</si>
  <si>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</si>
  <si>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</si>
  <si>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</si>
  <si>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</si>
  <si>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</si>
  <si>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</si>
  <si>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</si>
  <si>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</si>
  <si>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</si>
  <si>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</si>
  <si>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</si>
  <si>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</si>
  <si>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</si>
  <si>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</si>
  <si>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</si>
  <si>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</si>
  <si>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</si>
  <si>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</si>
  <si>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</si>
  <si>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</si>
  <si>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</si>
  <si>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</si>
  <si>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</si>
  <si>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</si>
  <si>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</si>
  <si>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</si>
  <si>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</si>
  <si>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</si>
  <si>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</si>
  <si>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</si>
  <si>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</si>
  <si>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</si>
  <si>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</si>
  <si>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</si>
  <si>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</si>
  <si>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</si>
  <si>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</si>
  <si>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</si>
  <si>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</si>
  <si>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</si>
  <si>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</si>
  <si>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</si>
  <si>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</si>
  <si>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</si>
  <si>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</si>
  <si>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</si>
  <si>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</si>
  <si>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</si>
  <si>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</si>
  <si>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</si>
  <si>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</si>
  <si>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</si>
  <si>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</si>
  <si>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</si>
  <si>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</si>
  <si>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</si>
  <si>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</si>
  <si>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</si>
  <si>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</si>
  <si>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</si>
  <si>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</si>
  <si>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</si>
  <si>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</si>
  <si>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</si>
  <si>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</si>
  <si>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</si>
  <si>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</si>
  <si>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</si>
  <si>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</si>
  <si>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</si>
  <si>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</si>
  <si>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</si>
  <si>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</si>
  <si>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</si>
  <si>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</si>
  <si>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</si>
  <si>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</si>
  <si>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</si>
  <si>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</si>
  <si>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</si>
  <si>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</si>
  <si>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</si>
  <si>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</si>
  <si>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</si>
  <si>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</si>
  <si>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</si>
  <si>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</si>
  <si>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</si>
  <si>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</si>
  <si>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</si>
  <si>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</si>
  <si>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</si>
  <si>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</si>
  <si>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</si>
  <si>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</si>
  <si>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</si>
  <si>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</si>
  <si>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</si>
  <si>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</si>
  <si>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</si>
  <si>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</si>
  <si>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</si>
  <si>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</si>
  <si>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</si>
  <si>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</si>
  <si>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</si>
  <si>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</si>
  <si>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</si>
  <si>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</si>
  <si>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</si>
  <si>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</si>
  <si>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</si>
  <si>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</si>
  <si>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</si>
  <si>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</si>
  <si>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</si>
  <si>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</si>
  <si>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</si>
  <si>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</si>
  <si>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</si>
  <si>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</si>
  <si>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</si>
  <si>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</si>
  <si>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</si>
  <si>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</si>
  <si>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</si>
  <si>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</si>
  <si>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</si>
  <si>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</si>
  <si>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</si>
  <si>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</si>
  <si>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</si>
  <si>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</si>
  <si>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</si>
  <si>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</si>
  <si>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</si>
  <si>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</si>
  <si>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</si>
  <si>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</si>
  <si>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</si>
  <si>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</si>
  <si>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</si>
  <si>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</si>
  <si>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</si>
  <si>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</si>
  <si>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</si>
  <si>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</si>
  <si>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</si>
  <si>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</si>
  <si>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</si>
  <si>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</si>
  <si>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</si>
  <si>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</si>
  <si>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</si>
  <si>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</si>
  <si>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</si>
  <si>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</si>
  <si>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</si>
  <si>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</si>
  <si>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</si>
  <si>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</si>
  <si>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</si>
  <si>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</si>
  <si>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</si>
  <si>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</si>
  <si>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</si>
  <si>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</si>
  <si>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</si>
  <si>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</si>
  <si>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</si>
  <si>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</si>
  <si>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</si>
  <si>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</si>
  <si>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</si>
  <si>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</si>
  <si>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</si>
  <si>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</si>
  <si>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</si>
  <si>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</si>
  <si>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</si>
  <si>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</si>
  <si>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</si>
  <si>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</si>
  <si>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</si>
  <si>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</si>
  <si>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</si>
  <si>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</si>
  <si>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</si>
  <si>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</si>
  <si>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</si>
  <si>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</si>
  <si>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</si>
  <si>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</si>
  <si>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</si>
  <si>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</si>
  <si>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</si>
  <si>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</si>
  <si>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</si>
  <si>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</si>
  <si>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</si>
  <si>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</si>
  <si>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</si>
  <si>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</si>
  <si>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</si>
  <si>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</si>
  <si>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</si>
  <si>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</si>
  <si>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</si>
  <si>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</si>
  <si>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</si>
  <si>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</si>
  <si>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</si>
  <si>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</si>
  <si>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</si>
  <si>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</si>
  <si>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</si>
  <si>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</si>
  <si>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</si>
  <si>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</si>
  <si>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</si>
  <si>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</si>
  <si>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</si>
  <si>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</si>
  <si>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</si>
  <si>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</si>
  <si>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</si>
  <si>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</si>
  <si>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</si>
  <si>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</si>
  <si>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</si>
  <si>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</si>
  <si>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</si>
  <si>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</si>
  <si>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</si>
  <si>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</si>
  <si>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</si>
  <si>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</si>
  <si>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</si>
  <si>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</si>
  <si>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</si>
  <si>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</si>
  <si>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</si>
  <si>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</si>
  <si>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</si>
  <si>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</si>
  <si>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</si>
  <si>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</si>
  <si>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</si>
  <si>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</si>
  <si>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</si>
  <si>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</si>
  <si>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</si>
  <si>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</si>
  <si>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</si>
  <si>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</si>
  <si>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</si>
  <si>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</si>
  <si>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</si>
  <si>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</si>
  <si>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</si>
  <si>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</si>
  <si>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</si>
  <si>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</si>
  <si>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</si>
  <si>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</si>
  <si>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</si>
  <si>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</si>
  <si>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</si>
  <si>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</si>
  <si>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</si>
  <si>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</si>
  <si>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</si>
  <si>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</si>
  <si>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</si>
  <si>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</si>
  <si>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</si>
  <si>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</si>
  <si>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</si>
  <si>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</si>
  <si>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</si>
  <si>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</si>
  <si>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</si>
  <si>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</si>
  <si>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</si>
  <si>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</si>
  <si>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</si>
  <si>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</si>
  <si>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</si>
  <si>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</si>
  <si>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</si>
  <si>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</si>
  <si>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</si>
  <si>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</si>
  <si>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</si>
  <si>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</si>
  <si>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</si>
  <si>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</si>
  <si>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</si>
  <si>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</si>
  <si>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</si>
  <si>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</si>
  <si>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</si>
  <si>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</si>
  <si>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</si>
  <si>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</si>
  <si>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</si>
  <si>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</si>
  <si>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</si>
  <si>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</si>
  <si>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</si>
  <si>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</si>
  <si>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</si>
  <si>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</si>
  <si>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</si>
  <si>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</si>
  <si>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</si>
  <si>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</si>
  <si>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</si>
  <si>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</si>
  <si>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</si>
  <si>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</si>
  <si>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</si>
  <si>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</si>
  <si>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</si>
  <si>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</si>
  <si>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</si>
  <si>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</si>
  <si>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</si>
  <si>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</si>
  <si>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</si>
  <si>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</si>
  <si>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</si>
  <si>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</si>
  <si>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</si>
  <si>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</si>
  <si>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</si>
  <si>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</si>
  <si>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</si>
  <si>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</si>
  <si>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</si>
  <si>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</si>
  <si>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</si>
  <si>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</si>
  <si>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</si>
  <si>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</si>
  <si>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</si>
  <si>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</si>
  <si>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</si>
  <si>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</si>
  <si>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</si>
  <si>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</si>
  <si>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</si>
  <si>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</si>
  <si>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</si>
  <si>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</si>
  <si>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</si>
  <si>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</si>
  <si>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</si>
  <si>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</si>
  <si>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</si>
  <si>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</si>
  <si>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</si>
  <si>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</si>
  <si>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</si>
  <si>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</si>
  <si>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</si>
  <si>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</si>
  <si>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</si>
  <si>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</si>
  <si>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</si>
  <si>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</si>
  <si>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</si>
  <si>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</si>
  <si>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</si>
  <si>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</si>
  <si>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</si>
  <si>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</si>
  <si>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</si>
  <si>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</si>
  <si>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</si>
  <si>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</si>
  <si>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</si>
  <si>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</si>
  <si>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</si>
  <si>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</si>
  <si>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</si>
  <si>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</si>
  <si>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</si>
  <si>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</si>
  <si>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</si>
  <si>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</si>
  <si>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</si>
  <si>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</si>
  <si>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</si>
  <si>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</si>
  <si>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</si>
  <si>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</si>
  <si>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</si>
  <si>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</si>
  <si>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</si>
  <si>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</si>
  <si>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</si>
  <si>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</si>
  <si>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</si>
  <si>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</si>
  <si>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</si>
  <si>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</si>
  <si>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</si>
  <si>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</si>
  <si>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</si>
  <si>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</si>
  <si>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</si>
  <si>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</si>
  <si>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</si>
  <si>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</si>
  <si>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</si>
  <si>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</si>
  <si>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</si>
  <si>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</si>
  <si>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</si>
  <si>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</si>
  <si>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</si>
  <si>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</si>
  <si>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</si>
  <si>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</si>
  <si>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</si>
  <si>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</si>
  <si>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</si>
  <si>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</si>
  <si>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</si>
  <si>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</si>
  <si>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</si>
  <si>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</si>
  <si>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</si>
  <si>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</si>
  <si>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</si>
  <si>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</si>
  <si>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</si>
  <si>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</si>
  <si>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</si>
  <si>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</si>
  <si>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</si>
  <si>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</si>
  <si>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</si>
  <si>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</si>
  <si>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</si>
  <si>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</si>
  <si>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</si>
  <si>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</si>
  <si>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</si>
  <si>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</si>
  <si>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</si>
  <si>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</si>
  <si>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</si>
  <si>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</si>
  <si>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</si>
  <si>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</si>
  <si>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</si>
  <si>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</si>
  <si>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</si>
  <si>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</si>
  <si>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</si>
  <si>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</si>
  <si>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</si>
  <si>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</si>
  <si>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</si>
  <si>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</si>
  <si>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</si>
  <si>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</si>
  <si>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</si>
  <si>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</si>
  <si>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</si>
  <si>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</si>
  <si>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</si>
  <si>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</si>
  <si>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</si>
  <si>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</si>
  <si>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</si>
  <si>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</si>
  <si>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</si>
  <si>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</si>
  <si>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</si>
  <si>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</si>
  <si>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</si>
  <si>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</si>
  <si>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</si>
  <si>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</si>
  <si>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</si>
  <si>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</si>
  <si>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</si>
  <si>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</si>
  <si>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</si>
  <si>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</si>
  <si>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</si>
  <si>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</si>
  <si>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</si>
  <si>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</si>
  <si>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</si>
  <si>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</si>
  <si>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</si>
  <si>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</si>
  <si>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</si>
  <si>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</si>
  <si>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</si>
  <si>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</si>
  <si>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</si>
  <si>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</si>
  <si>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</si>
  <si>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</si>
  <si>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</si>
  <si>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</si>
  <si>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</si>
  <si>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</si>
  <si>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</si>
  <si>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</si>
  <si>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</si>
  <si>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</si>
  <si>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</si>
  <si>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</si>
  <si>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</si>
  <si>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</si>
  <si>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</si>
  <si>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</si>
  <si>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</si>
  <si>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</si>
  <si>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</si>
  <si>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</si>
  <si>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</si>
  <si>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</si>
  <si>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</si>
  <si>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</si>
  <si>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</si>
  <si>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</si>
  <si>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</si>
  <si>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</si>
  <si>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</si>
  <si>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</si>
  <si>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</si>
  <si>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</si>
  <si>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</si>
  <si>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</si>
  <si>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</si>
  <si>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</si>
  <si>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</si>
  <si>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</si>
  <si>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</si>
  <si>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</si>
  <si>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</si>
  <si>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</si>
  <si>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</si>
  <si>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</si>
  <si>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</si>
  <si>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</si>
  <si>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</si>
  <si>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</si>
  <si>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</si>
  <si>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</si>
  <si>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</si>
  <si>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</si>
  <si>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</si>
  <si>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</si>
  <si>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</si>
  <si>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</si>
  <si>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</si>
  <si>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</si>
  <si>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</si>
  <si>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</si>
  <si>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</si>
  <si>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</si>
  <si>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</si>
  <si>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</si>
  <si>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</si>
  <si>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</si>
  <si>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</si>
  <si>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</si>
  <si>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</si>
  <si>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</si>
  <si>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</si>
  <si>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</si>
  <si>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</si>
  <si>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</si>
  <si>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</si>
  <si>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</si>
  <si>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</si>
  <si>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</si>
  <si>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</si>
  <si>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</si>
  <si>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</si>
  <si>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</si>
  <si>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</si>
  <si>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</si>
  <si>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</si>
  <si>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</si>
  <si>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</si>
  <si>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</si>
  <si>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</si>
  <si>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</si>
  <si>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</si>
  <si>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</si>
  <si>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</si>
  <si>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</si>
  <si>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</si>
  <si>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</si>
  <si>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</si>
  <si>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</si>
  <si>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</si>
  <si>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</si>
  <si>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</si>
  <si>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</si>
  <si>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</si>
  <si>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</si>
  <si>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</si>
  <si>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</si>
  <si>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</si>
  <si>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</si>
  <si>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</si>
  <si>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</si>
  <si>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</si>
  <si>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</si>
  <si>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</si>
  <si>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</si>
  <si>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</si>
  <si>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</si>
  <si>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</si>
  <si>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</si>
  <si>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</si>
  <si>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</si>
  <si>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</si>
  <si>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</si>
  <si>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</si>
  <si>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</si>
  <si>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</si>
  <si>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</si>
  <si>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</si>
  <si>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</si>
  <si>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</si>
  <si>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</si>
  <si>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</si>
  <si>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</si>
  <si>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</si>
  <si>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</si>
  <si>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</si>
  <si>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</si>
  <si>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</si>
  <si>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</si>
  <si>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</si>
  <si>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</si>
  <si>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</si>
  <si>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</si>
  <si>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</si>
  <si>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</si>
  <si>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</si>
  <si>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</si>
  <si>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</si>
  <si>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</si>
  <si>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</si>
  <si>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</si>
  <si>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</si>
  <si>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</si>
  <si>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</si>
  <si>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</si>
  <si>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</si>
  <si>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</si>
  <si>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</si>
  <si>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</si>
  <si>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</si>
  <si>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</si>
  <si>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</si>
  <si>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</si>
  <si>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</si>
  <si>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</si>
  <si>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</si>
  <si>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</si>
  <si>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</si>
  <si>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</si>
  <si>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</si>
  <si>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</si>
  <si>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</si>
  <si>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</si>
  <si>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</si>
  <si>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</si>
  <si>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</si>
  <si>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</si>
  <si>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</si>
  <si>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</si>
  <si>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</si>
  <si>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</si>
  <si>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</si>
  <si>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</si>
  <si>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</si>
  <si>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</si>
  <si>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</si>
  <si>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</si>
  <si>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</si>
  <si>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</si>
  <si>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</si>
  <si>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</si>
  <si>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</si>
  <si>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</si>
  <si>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</si>
  <si>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</si>
  <si>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</si>
  <si>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</si>
  <si>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</si>
  <si>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</si>
  <si>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</si>
  <si>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</si>
  <si>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</si>
  <si>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</si>
  <si>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</si>
  <si>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</si>
  <si>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</si>
  <si>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</si>
  <si>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</si>
  <si>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</si>
  <si>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</si>
  <si>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</si>
  <si>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</si>
  <si>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</si>
  <si>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</si>
  <si>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</si>
  <si>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</si>
  <si>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</si>
  <si>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</si>
  <si>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</si>
  <si>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</si>
  <si>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</si>
  <si>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</si>
  <si>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</si>
  <si>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</si>
  <si>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</si>
  <si>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</si>
  <si>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</si>
  <si>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</si>
  <si>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</si>
  <si>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</si>
  <si>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</si>
  <si>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</si>
  <si>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</si>
  <si>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</si>
  <si>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</si>
  <si>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</si>
  <si>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</si>
  <si>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</si>
  <si>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</si>
  <si>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</si>
  <si>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</si>
  <si>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</si>
  <si>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</si>
  <si>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</si>
  <si>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</si>
  <si>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</si>
  <si>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</si>
  <si>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</si>
  <si>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</si>
  <si>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</si>
  <si>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</si>
  <si>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</si>
  <si>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</si>
  <si>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</si>
  <si>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</si>
  <si>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</si>
  <si>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</si>
  <si>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</si>
  <si>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</si>
  <si>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</si>
  <si>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</si>
  <si>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</si>
  <si>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</si>
  <si>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</si>
  <si>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</si>
  <si>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</si>
  <si>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</si>
  <si>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</si>
  <si>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</si>
  <si>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</si>
  <si>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</si>
  <si>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</si>
  <si>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</si>
  <si>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</si>
  <si>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</si>
  <si>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</si>
  <si>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</si>
  <si>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</si>
  <si>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</si>
  <si>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</si>
  <si>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</si>
  <si>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</si>
  <si>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</si>
  <si>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</si>
  <si>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</si>
  <si>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</si>
  <si>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</si>
  <si>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</si>
  <si>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</si>
  <si>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</si>
  <si>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</si>
  <si>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</si>
  <si>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</si>
  <si>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</si>
  <si>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</si>
  <si>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</si>
  <si>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</si>
  <si>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</si>
  <si>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</si>
  <si>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</si>
  <si>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</si>
  <si>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</si>
  <si>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</si>
  <si>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</si>
  <si>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</si>
  <si>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</si>
  <si>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</si>
  <si>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</si>
  <si>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</si>
  <si>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</si>
  <si>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</si>
  <si>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</si>
  <si>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</si>
  <si>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</si>
  <si>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</si>
  <si>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</si>
  <si>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</si>
  <si>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</si>
  <si>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</si>
  <si>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</si>
  <si>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</si>
  <si>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</si>
  <si>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</si>
  <si>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</si>
  <si>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</si>
  <si>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</si>
  <si>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</si>
  <si>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</si>
  <si>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</si>
  <si>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</si>
  <si>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</si>
  <si>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</si>
  <si>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</si>
  <si>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</si>
  <si>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</si>
  <si>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</si>
  <si>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</si>
  <si>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</si>
  <si>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</si>
  <si>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</si>
  <si>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</si>
  <si>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</si>
  <si>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</si>
  <si>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</si>
  <si>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</si>
  <si>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</si>
  <si>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</si>
  <si>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</si>
  <si>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</si>
  <si>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</si>
  <si>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</si>
  <si>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</si>
  <si>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</si>
  <si>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</si>
  <si>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</si>
  <si>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</si>
  <si>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</si>
  <si>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</si>
  <si>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</si>
  <si>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</si>
  <si>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</si>
  <si>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</si>
  <si>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</si>
  <si>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</si>
  <si>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</si>
  <si>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</si>
  <si>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</si>
  <si>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</si>
  <si>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</si>
  <si>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</si>
  <si>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</si>
  <si>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</si>
  <si>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</si>
  <si>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</si>
  <si>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</si>
  <si>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</si>
  <si>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</si>
  <si>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</si>
  <si>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</si>
  <si>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</si>
  <si>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</si>
  <si>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</si>
  <si>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</si>
  <si>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</si>
  <si>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</si>
  <si>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</si>
  <si>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</si>
  <si>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</si>
  <si>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</si>
  <si>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</si>
  <si>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</si>
  <si>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</si>
  <si>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</si>
  <si>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</si>
  <si>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</si>
  <si>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</si>
  <si>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</si>
  <si>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</si>
  <si>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</si>
  <si>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</si>
  <si>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</si>
  <si>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</si>
  <si>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</si>
  <si>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</si>
  <si>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</si>
  <si>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</si>
  <si>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</si>
  <si>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</si>
  <si>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</si>
  <si>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</si>
  <si>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</si>
  <si>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</si>
  <si>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</si>
  <si>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</si>
  <si>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</si>
  <si>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</si>
  <si>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</si>
  <si>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</si>
  <si>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</si>
  <si>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</si>
  <si>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</si>
  <si>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</si>
  <si>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</si>
  <si>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</si>
  <si>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</si>
  <si>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</si>
  <si>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</si>
  <si>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</si>
  <si>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</si>
  <si>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</si>
  <si>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</si>
  <si>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</si>
  <si>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</si>
  <si>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</si>
  <si>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</si>
  <si>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</si>
  <si>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</si>
  <si>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</si>
  <si>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</si>
  <si>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</si>
  <si>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</si>
  <si>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</si>
  <si>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</si>
  <si>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</si>
  <si>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</si>
  <si>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</si>
  <si>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</si>
  <si>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</si>
  <si>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</si>
  <si>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</si>
  <si>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</si>
  <si>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</si>
  <si>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</si>
  <si>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</si>
  <si>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</si>
  <si>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</si>
  <si>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</si>
  <si>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</si>
  <si>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</si>
  <si>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</si>
  <si>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</si>
  <si>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</si>
  <si>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</si>
  <si>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</si>
  <si>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</si>
  <si>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</si>
  <si>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</si>
  <si>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</si>
  <si>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</si>
  <si>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</si>
  <si>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</si>
  <si>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</si>
  <si>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</si>
  <si>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</si>
  <si>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</si>
  <si>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</si>
  <si>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</si>
  <si>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</si>
  <si>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</si>
  <si>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</si>
  <si>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</si>
  <si>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</si>
  <si>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</si>
  <si>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</si>
  <si>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</si>
  <si>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</si>
  <si>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</si>
  <si>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</si>
  <si>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</si>
  <si>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</si>
  <si>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</si>
  <si>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</si>
  <si>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</si>
  <si>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</si>
  <si>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</si>
  <si>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</si>
  <si>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</si>
  <si>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</si>
  <si>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</si>
  <si>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</si>
  <si>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</si>
  <si>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</si>
  <si>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</si>
  <si>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</si>
  <si>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</si>
  <si>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</si>
  <si>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</si>
  <si>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</si>
  <si>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</si>
  <si>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</si>
  <si>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</si>
  <si>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</si>
  <si>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</si>
  <si>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</si>
  <si>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</si>
  <si>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</si>
  <si>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</si>
  <si>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</si>
  <si>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</si>
  <si>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</si>
  <si>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</si>
  <si>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</si>
  <si>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</si>
  <si>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</si>
  <si>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</si>
  <si>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</si>
  <si>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</si>
  <si>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</si>
  <si>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</si>
  <si>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</si>
  <si>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</si>
  <si>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</si>
  <si>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</si>
  <si>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</si>
  <si>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</si>
  <si>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</si>
  <si>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</si>
  <si>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</si>
  <si>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</si>
  <si>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</si>
  <si>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</si>
  <si>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</si>
  <si>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</si>
  <si>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</si>
  <si>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</si>
  <si>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</si>
  <si>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</si>
  <si>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</si>
  <si>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</si>
  <si>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</si>
  <si>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</si>
  <si>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</si>
  <si>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</si>
  <si>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</si>
  <si>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</si>
  <si>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</si>
  <si>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</si>
  <si>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</si>
  <si>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</si>
  <si>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</si>
  <si>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</si>
  <si>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</si>
  <si>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</si>
  <si>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</si>
  <si>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</si>
  <si>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</si>
  <si>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</si>
  <si>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</si>
  <si>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</si>
  <si>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</si>
  <si>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</si>
  <si>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</si>
  <si>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</si>
  <si>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</si>
  <si>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</si>
  <si>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</si>
  <si>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</si>
  <si>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</si>
  <si>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</si>
  <si>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</si>
  <si>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</si>
  <si>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</si>
  <si>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</si>
  <si>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</si>
  <si>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</si>
  <si>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</si>
  <si>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</si>
  <si>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</si>
  <si>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</si>
  <si>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</si>
  <si>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</si>
  <si>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</si>
  <si>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</si>
  <si>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</si>
  <si>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</si>
  <si>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</si>
  <si>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</si>
  <si>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</si>
  <si>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</si>
  <si>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</si>
  <si>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</si>
  <si>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</si>
  <si>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</si>
  <si>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</si>
  <si>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</si>
  <si>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</si>
  <si>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</si>
  <si>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</si>
  <si>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</si>
  <si>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</si>
  <si>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</si>
  <si>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</si>
  <si>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</si>
  <si>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</si>
  <si>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</si>
  <si>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</si>
  <si>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</si>
  <si>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</si>
  <si>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</si>
  <si>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</si>
  <si>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</si>
  <si>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</si>
  <si>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</si>
  <si>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</si>
  <si>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</si>
  <si>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</si>
  <si>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</si>
  <si>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</si>
  <si>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</si>
  <si>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</si>
  <si>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</si>
  <si>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</si>
  <si>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</si>
  <si>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</si>
  <si>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</si>
  <si>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</si>
  <si>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</si>
  <si>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</si>
  <si>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</si>
  <si>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</si>
  <si>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</si>
  <si>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</si>
  <si>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</si>
  <si>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</si>
  <si>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</si>
  <si>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</si>
  <si>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</si>
  <si>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</si>
  <si>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</si>
  <si>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</si>
  <si>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</si>
  <si>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</si>
  <si>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</si>
  <si>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</si>
  <si>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</si>
  <si>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</si>
  <si>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</si>
  <si>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</si>
  <si>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</si>
  <si>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</si>
  <si>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</si>
  <si>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</si>
  <si>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</si>
  <si>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</si>
  <si>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</si>
  <si>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</si>
  <si>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</si>
  <si>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</si>
  <si>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</si>
  <si>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</si>
  <si>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</si>
  <si>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</si>
  <si>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</si>
  <si>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</si>
  <si>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</si>
  <si>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</si>
  <si>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</si>
  <si>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</si>
  <si>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</si>
  <si>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</si>
  <si>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</si>
  <si>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</si>
  <si>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</si>
  <si>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</si>
  <si>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</si>
  <si>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</si>
  <si>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</si>
  <si>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</si>
  <si>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</si>
  <si>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</si>
  <si>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</si>
  <si>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</si>
  <si>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</si>
  <si>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</si>
  <si>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</si>
  <si>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</si>
  <si>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</si>
  <si>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</si>
  <si>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</si>
  <si>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</si>
  <si>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</si>
  <si>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</si>
  <si>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</si>
  <si>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</si>
  <si>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</si>
  <si>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</si>
  <si>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</si>
  <si>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</si>
  <si>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</si>
  <si>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</si>
  <si>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</si>
  <si>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</si>
  <si>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</si>
  <si>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</si>
  <si>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</si>
  <si>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</si>
  <si>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</si>
  <si>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</si>
  <si>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</si>
  <si>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</si>
  <si>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</si>
  <si>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</si>
  <si>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</si>
  <si>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</si>
  <si>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</si>
  <si>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</si>
  <si>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</si>
  <si>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</si>
  <si>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</si>
  <si>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</si>
  <si>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</si>
  <si>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</si>
  <si>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</si>
  <si>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</si>
  <si>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</si>
  <si>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</si>
  <si>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</si>
  <si>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</si>
  <si>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</si>
  <si>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</si>
  <si>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</si>
  <si>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</si>
  <si>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</si>
  <si>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</si>
  <si>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</si>
  <si>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</si>
  <si>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</si>
  <si>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</si>
  <si>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</si>
  <si>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</si>
  <si>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</si>
  <si>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</si>
  <si>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</si>
  <si>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</si>
  <si>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</si>
  <si>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</si>
  <si>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</si>
  <si>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</si>
  <si>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</si>
  <si>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</si>
  <si>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</si>
  <si>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</si>
  <si>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</si>
  <si>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</si>
  <si>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</si>
  <si>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</si>
  <si>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</si>
  <si>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</si>
  <si>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</si>
  <si>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</si>
  <si>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</si>
  <si>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</si>
  <si>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</si>
  <si>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</si>
  <si>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</si>
  <si>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</si>
  <si>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</si>
  <si>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</si>
  <si>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</si>
  <si>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</si>
  <si>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</si>
  <si>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</si>
  <si>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</si>
  <si>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</si>
  <si>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</si>
  <si>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</si>
  <si>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</si>
  <si>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</si>
  <si>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</si>
  <si>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</si>
  <si>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</si>
  <si>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</si>
  <si>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</si>
  <si>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</si>
  <si>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</si>
  <si>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</si>
  <si>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</si>
  <si>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</si>
  <si>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</si>
  <si>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</si>
  <si>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</si>
  <si>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</si>
  <si>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</si>
  <si>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</si>
  <si>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</si>
  <si>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</si>
  <si>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</si>
  <si>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</si>
  <si>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</si>
  <si>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</si>
  <si>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</si>
  <si>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</si>
  <si>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</si>
  <si>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</si>
  <si>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</si>
  <si>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</si>
  <si>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</si>
  <si>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</si>
  <si>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</si>
  <si>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</si>
  <si>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</si>
  <si>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</si>
  <si>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</si>
  <si>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</si>
  <si>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</si>
  <si>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</si>
  <si>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</si>
  <si>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</si>
  <si>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</si>
  <si>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</si>
  <si>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</si>
  <si>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</si>
  <si>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</si>
  <si>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</si>
  <si>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</si>
  <si>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</si>
  <si>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</si>
  <si>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</si>
  <si>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</si>
  <si>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</si>
  <si>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</si>
  <si>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</si>
  <si>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</si>
  <si>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</si>
  <si>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</si>
  <si>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</si>
  <si>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</si>
  <si>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</si>
  <si>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</si>
  <si>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</si>
  <si>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</si>
  <si>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</si>
  <si>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</si>
  <si>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</si>
  <si>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</si>
  <si>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</si>
  <si>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</si>
  <si>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</si>
  <si>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</si>
  <si>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</si>
  <si>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</si>
  <si>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</si>
  <si>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</si>
  <si>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</si>
  <si>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</si>
  <si>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</si>
  <si>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</si>
  <si>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</si>
  <si>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</si>
  <si>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</si>
  <si>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</si>
  <si>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</si>
  <si>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</si>
  <si>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</si>
  <si>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</si>
  <si>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</si>
  <si>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</si>
  <si>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</si>
  <si>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</si>
  <si>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</si>
  <si>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</si>
  <si>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</si>
  <si>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</si>
  <si>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</si>
  <si>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</si>
  <si>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</si>
  <si>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</si>
  <si>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</si>
  <si>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</si>
  <si>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</si>
  <si>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</si>
  <si>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</si>
  <si>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</si>
  <si>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</si>
  <si>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</si>
  <si>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</si>
  <si>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</si>
  <si>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</si>
  <si>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</si>
  <si>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</si>
  <si>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</si>
  <si>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</si>
  <si>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</si>
  <si>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</si>
  <si>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</si>
  <si>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</si>
  <si>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</si>
  <si>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</si>
  <si>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</si>
  <si>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</si>
  <si>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</si>
  <si>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</si>
  <si>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</si>
  <si>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</si>
  <si>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</si>
  <si>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</si>
  <si>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</si>
  <si>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</si>
  <si>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</si>
  <si>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</si>
  <si>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</si>
  <si>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</si>
  <si>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</si>
  <si>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</si>
  <si>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</si>
  <si>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</si>
  <si>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</si>
  <si>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</si>
  <si>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</si>
  <si>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</si>
  <si>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</si>
  <si>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</si>
  <si>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</si>
  <si>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</si>
  <si>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</si>
  <si>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</si>
  <si>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</si>
  <si>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</si>
  <si>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</si>
  <si>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</si>
  <si>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</si>
  <si>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</si>
  <si>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</si>
  <si>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</si>
  <si>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</si>
  <si>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</si>
  <si>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</si>
  <si>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</si>
  <si>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</si>
  <si>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</si>
  <si>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</si>
  <si>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</si>
  <si>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</si>
  <si>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</si>
  <si>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</si>
  <si>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</si>
  <si>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</si>
  <si>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</si>
  <si>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</si>
  <si>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</si>
  <si>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</si>
  <si>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</si>
  <si>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</si>
  <si>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</si>
  <si>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</si>
  <si>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</si>
  <si>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</si>
  <si>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</si>
  <si>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</si>
  <si>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</si>
  <si>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</si>
  <si>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</si>
  <si>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</si>
  <si>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</si>
  <si>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</si>
  <si>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</si>
  <si>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</si>
  <si>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</si>
  <si>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</si>
  <si>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</si>
  <si>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</si>
  <si>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</si>
  <si>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</si>
  <si>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</si>
  <si>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</si>
  <si>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</si>
  <si>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</si>
  <si>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</si>
  <si>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</si>
  <si>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</si>
  <si>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</si>
  <si>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</si>
  <si>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</si>
  <si>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</si>
  <si>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</si>
  <si>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</si>
  <si>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</si>
  <si>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</si>
  <si>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</si>
  <si>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</si>
  <si>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</si>
  <si>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</si>
  <si>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</si>
  <si>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</si>
  <si>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</si>
  <si>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</si>
  <si>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</si>
  <si>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</si>
  <si>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</si>
  <si>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</si>
  <si>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</si>
  <si>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</si>
  <si>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</si>
  <si>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</si>
  <si>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</si>
  <si>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</si>
  <si>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</si>
  <si>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</si>
  <si>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</si>
  <si>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</si>
  <si>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</si>
  <si>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</si>
  <si>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</si>
  <si>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</si>
  <si>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</si>
  <si>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</si>
  <si>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</si>
  <si>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</si>
  <si>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</si>
  <si>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</si>
  <si>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</si>
  <si>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</si>
  <si>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</si>
  <si>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</si>
  <si>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</si>
  <si>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</si>
  <si>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</si>
  <si>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</si>
  <si>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</si>
  <si>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</si>
  <si>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</si>
  <si>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</si>
  <si>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</si>
  <si>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</si>
  <si>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</si>
  <si>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</si>
  <si>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</si>
  <si>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</si>
  <si>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</si>
  <si>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</si>
  <si>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</si>
  <si>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</si>
  <si>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</si>
  <si>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</si>
  <si>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</si>
  <si>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</si>
  <si>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</si>
  <si>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</si>
  <si>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</si>
  <si>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</si>
  <si>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</si>
  <si>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</si>
  <si>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</si>
  <si>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</si>
  <si>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</si>
  <si>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</si>
  <si>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</si>
  <si>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</si>
  <si>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</si>
  <si>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</si>
  <si>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</si>
  <si>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</si>
  <si>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</si>
  <si>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</si>
  <si>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</si>
  <si>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</si>
  <si>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</si>
  <si>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</si>
  <si>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</si>
  <si>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</si>
  <si>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</si>
  <si>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</si>
  <si>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</si>
  <si>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</si>
  <si>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</si>
  <si>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</si>
  <si>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</si>
  <si>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</si>
  <si>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</si>
  <si>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</si>
  <si>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</si>
  <si>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</si>
  <si>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</si>
  <si>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</si>
  <si>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</si>
  <si>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</si>
  <si>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</si>
  <si>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</si>
  <si>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</si>
  <si>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</si>
  <si>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</si>
  <si>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</si>
  <si>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</si>
  <si>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</si>
  <si>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</si>
  <si>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</si>
  <si>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</si>
  <si>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</si>
  <si>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</si>
  <si>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</si>
  <si>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</si>
  <si>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</si>
  <si>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</si>
  <si>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</si>
  <si>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</si>
  <si>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</si>
  <si>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</si>
  <si>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</si>
  <si>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</si>
  <si>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</si>
  <si>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</si>
  <si>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</si>
  <si>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</si>
  <si>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</si>
  <si>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</si>
  <si>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</si>
  <si>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</si>
  <si>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</si>
  <si>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</si>
  <si>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</si>
  <si>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</si>
  <si>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</si>
  <si>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</si>
  <si>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</si>
  <si>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</si>
  <si>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</si>
  <si>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</si>
  <si>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</si>
  <si>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</si>
  <si>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</si>
  <si>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</si>
  <si>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</si>
  <si>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</si>
  <si>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</si>
  <si>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</si>
  <si>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</si>
  <si>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</si>
  <si>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</si>
  <si>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</si>
  <si>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</si>
  <si>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</si>
  <si>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</si>
  <si>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</si>
  <si>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</si>
  <si>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</si>
  <si>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</si>
  <si>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</si>
  <si>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</si>
  <si>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</si>
  <si>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</si>
  <si>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</si>
  <si>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</si>
  <si>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</si>
  <si>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</si>
  <si>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</si>
  <si>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</si>
  <si>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</si>
  <si>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</si>
  <si>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</si>
  <si>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</si>
  <si>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</si>
  <si>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</si>
  <si>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</si>
  <si>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</si>
  <si>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</si>
  <si>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</si>
  <si>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</si>
  <si>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</si>
  <si>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</si>
  <si>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</si>
  <si>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</si>
  <si>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</si>
  <si>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</si>
  <si>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</si>
  <si>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</si>
  <si>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</si>
  <si>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</si>
  <si>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</si>
  <si>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</si>
  <si>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</si>
  <si>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</si>
  <si>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</si>
  <si>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</si>
  <si>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</si>
  <si>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</si>
  <si>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</si>
  <si>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</si>
  <si>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</si>
  <si>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</si>
  <si>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</si>
  <si>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</si>
  <si>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</si>
  <si>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</si>
  <si>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</si>
  <si>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</si>
  <si>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</si>
  <si>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</si>
  <si>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</si>
  <si>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</si>
  <si>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</si>
  <si>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</si>
  <si>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</si>
  <si>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</si>
  <si>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</si>
  <si>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</si>
  <si>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</si>
  <si>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</si>
  <si>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</si>
  <si>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</si>
  <si>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</si>
  <si>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</si>
  <si>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</si>
  <si>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</si>
  <si>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</si>
  <si>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</si>
  <si>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</si>
  <si>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</si>
  <si>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</si>
  <si>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</si>
  <si>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</si>
  <si>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</si>
  <si>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</si>
  <si>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</si>
  <si>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</si>
  <si>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</si>
  <si>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</si>
  <si>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</si>
  <si>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</si>
  <si>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</si>
  <si>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</si>
  <si>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</si>
  <si>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</si>
  <si>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</si>
  <si>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</si>
  <si>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</si>
  <si>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</si>
  <si>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</si>
  <si>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</si>
  <si>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</si>
  <si>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</si>
  <si>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</si>
  <si>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</si>
  <si>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</si>
  <si>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</si>
  <si>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</si>
  <si>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</si>
  <si>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</si>
  <si>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</si>
  <si>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</si>
  <si>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</si>
  <si>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</si>
  <si>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</si>
  <si>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</si>
  <si>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</si>
  <si>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</si>
  <si>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</si>
  <si>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</si>
  <si>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</si>
  <si>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</si>
  <si>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</si>
  <si>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</si>
  <si>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</si>
  <si>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</si>
  <si>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</si>
  <si>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</si>
  <si>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</si>
  <si>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</si>
  <si>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</si>
  <si>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</si>
  <si>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</si>
  <si>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</si>
  <si>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</si>
  <si>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</si>
  <si>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</si>
  <si>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</si>
  <si>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</si>
  <si>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</si>
  <si>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</si>
  <si>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</si>
  <si>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</si>
  <si>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</si>
  <si>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</si>
  <si>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</si>
  <si>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</si>
  <si>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</si>
  <si>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</si>
  <si>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</si>
  <si>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</si>
  <si>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</si>
  <si>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</si>
  <si>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</si>
  <si>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</si>
  <si>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</si>
  <si>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</si>
  <si>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</si>
  <si>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</si>
  <si>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</si>
  <si>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</si>
  <si>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</si>
  <si>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</si>
  <si>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</si>
  <si>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</si>
  <si>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</si>
  <si>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</si>
  <si>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</si>
  <si>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</si>
  <si>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</si>
  <si>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</si>
  <si>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</si>
  <si>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</si>
  <si>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</si>
  <si>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</si>
  <si>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</si>
  <si>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</si>
  <si>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</si>
  <si>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</si>
  <si>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</si>
  <si>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</si>
  <si>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</si>
  <si>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</si>
  <si>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</si>
  <si>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</si>
  <si>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</si>
  <si>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</si>
  <si>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</si>
  <si>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</si>
  <si>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</si>
  <si>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</si>
  <si>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</si>
  <si>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</si>
  <si>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</si>
  <si>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</si>
  <si>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</si>
  <si>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</si>
  <si>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</si>
  <si>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</si>
  <si>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</si>
  <si>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</si>
  <si>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</si>
  <si>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</si>
  <si>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</si>
  <si>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</si>
  <si>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</si>
  <si>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</si>
  <si>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</si>
  <si>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</si>
  <si>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</si>
  <si>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</si>
  <si>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</si>
  <si>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</si>
  <si>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</si>
  <si>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</si>
  <si>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</si>
  <si>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</si>
  <si>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</si>
  <si>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</si>
  <si>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</si>
  <si>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</si>
  <si>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</si>
  <si>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</si>
  <si>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</si>
  <si>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</si>
  <si>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</si>
  <si>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</si>
  <si>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</si>
  <si>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</si>
  <si>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</si>
  <si>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</si>
  <si>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</si>
  <si>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</si>
  <si>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</si>
  <si>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</si>
  <si>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</si>
  <si>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</si>
  <si>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</si>
  <si>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</si>
  <si>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</si>
  <si>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</si>
  <si>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</si>
  <si>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</si>
  <si>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</si>
  <si>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</si>
  <si>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</si>
  <si>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</si>
  <si>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</si>
  <si>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</si>
  <si>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</si>
  <si>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</si>
  <si>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</si>
  <si>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</si>
  <si>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</si>
  <si>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</si>
  <si>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</si>
  <si>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</si>
  <si>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</si>
  <si>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</si>
  <si>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</si>
  <si>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</si>
  <si>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</si>
  <si>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</si>
  <si>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</si>
  <si>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</si>
  <si>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</si>
  <si>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</si>
  <si>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</si>
  <si>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</si>
  <si>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</si>
  <si>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</si>
  <si>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</si>
  <si>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</si>
  <si>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</si>
  <si>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</si>
  <si>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</si>
  <si>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</si>
  <si>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</si>
  <si>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</si>
  <si>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</si>
  <si>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</si>
  <si>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</si>
  <si>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</si>
  <si>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</si>
  <si>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</si>
  <si>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</si>
  <si>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</si>
  <si>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</si>
  <si>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</si>
  <si>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</si>
  <si>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</si>
  <si>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</si>
  <si>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</si>
  <si>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</si>
  <si>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</si>
  <si>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</si>
  <si>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</si>
  <si>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</si>
  <si>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</si>
  <si>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</si>
  <si>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</si>
  <si>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</si>
  <si>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</si>
  <si>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</si>
  <si>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</si>
  <si>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</si>
  <si>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</si>
  <si>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</si>
  <si>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</si>
  <si>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</si>
  <si>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</si>
  <si>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</si>
  <si>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</si>
  <si>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</si>
  <si>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</si>
  <si>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</si>
  <si>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</si>
  <si>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</si>
  <si>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</si>
  <si>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</si>
  <si>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</si>
  <si>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</si>
  <si>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</si>
  <si>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</si>
  <si>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</si>
  <si>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</si>
  <si>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</si>
  <si>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</si>
  <si>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</si>
  <si>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</si>
  <si>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</si>
  <si>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</si>
  <si>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</si>
  <si>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</si>
  <si>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</si>
  <si>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</si>
  <si>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</si>
  <si>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</si>
  <si>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</si>
  <si>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</si>
  <si>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</si>
  <si>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</si>
  <si>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</si>
  <si>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</si>
  <si>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</si>
  <si>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</si>
  <si>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</si>
  <si>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</si>
  <si>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</si>
  <si>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</si>
  <si>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</si>
  <si>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</si>
  <si>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</si>
  <si>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</si>
  <si>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</si>
  <si>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</si>
  <si>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</si>
  <si>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</si>
  <si>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</si>
  <si>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</si>
  <si>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</si>
  <si>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</si>
  <si>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</si>
  <si>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</si>
  <si>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</si>
  <si>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</si>
  <si>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</si>
  <si>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</si>
  <si>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</si>
  <si>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</si>
  <si>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</si>
  <si>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</si>
  <si>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</si>
  <si>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</si>
  <si>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</si>
  <si>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</si>
  <si>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</si>
  <si>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</si>
  <si>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</si>
  <si>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</si>
  <si>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</si>
  <si>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</si>
  <si>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</si>
  <si>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</si>
  <si>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</si>
  <si>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</si>
  <si>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</si>
  <si>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</si>
  <si>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</si>
  <si>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</si>
  <si>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</si>
  <si>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</si>
  <si>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</si>
  <si>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</si>
  <si>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</si>
  <si>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</si>
  <si>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</si>
  <si>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</si>
  <si>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</si>
  <si>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</si>
  <si>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</si>
  <si>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</si>
  <si>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</si>
  <si>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</si>
  <si>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</si>
  <si>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</si>
  <si>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</si>
  <si>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</si>
  <si>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</si>
  <si>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</si>
  <si>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</si>
  <si>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</si>
  <si>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</si>
  <si>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</si>
  <si>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</si>
  <si>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</si>
  <si>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</si>
  <si>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</si>
  <si>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</si>
  <si>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</si>
  <si>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</si>
  <si>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</si>
  <si>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</si>
  <si>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</si>
  <si>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</si>
  <si>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</si>
  <si>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</si>
  <si>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</si>
  <si>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</si>
  <si>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</si>
  <si>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</si>
  <si>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</si>
  <si>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</si>
  <si>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</si>
  <si>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</si>
  <si>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</si>
  <si>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</si>
  <si>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</si>
  <si>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</si>
  <si>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</si>
  <si>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</si>
  <si>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</si>
  <si>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</si>
  <si>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</si>
  <si>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</si>
  <si>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</si>
  <si>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</si>
  <si>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</si>
  <si>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</si>
  <si>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</si>
  <si>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</si>
  <si>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</si>
  <si>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</si>
  <si>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</si>
  <si>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</si>
  <si>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</si>
  <si>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</si>
  <si>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</si>
  <si>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</si>
  <si>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</si>
  <si>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</si>
  <si>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</si>
  <si>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</si>
  <si>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</si>
  <si>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</si>
  <si>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</si>
  <si>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</si>
  <si>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</si>
  <si>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</si>
  <si>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</si>
  <si>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</si>
  <si>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</si>
  <si>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</si>
  <si>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</si>
  <si>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</si>
  <si>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</si>
  <si>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</si>
  <si>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</si>
  <si>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</si>
  <si>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</si>
  <si>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</si>
  <si>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</si>
  <si>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</si>
  <si>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</si>
  <si>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</si>
  <si>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</si>
  <si>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</si>
  <si>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</si>
  <si>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</si>
  <si>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</si>
  <si>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</si>
  <si>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</si>
  <si>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</si>
  <si>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</si>
  <si>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</si>
  <si>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</si>
  <si>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</si>
  <si>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</si>
  <si>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</si>
  <si>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</si>
  <si>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</si>
  <si>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</si>
  <si>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</si>
  <si>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</si>
  <si>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</si>
  <si>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</si>
  <si>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</si>
  <si>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</si>
  <si>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</si>
  <si>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</si>
  <si>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</si>
  <si>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</si>
  <si>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</si>
  <si>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</si>
  <si>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</si>
  <si>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</si>
  <si>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</si>
  <si>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</si>
  <si>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</si>
  <si>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</si>
  <si>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</si>
  <si>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</si>
  <si>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</si>
  <si>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</si>
  <si>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</si>
  <si>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</si>
  <si>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</si>
  <si>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</si>
  <si>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</si>
  <si>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</si>
  <si>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</si>
  <si>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</si>
  <si>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</si>
  <si>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</si>
  <si>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</si>
  <si>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</si>
  <si>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</si>
  <si>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</si>
  <si>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</si>
  <si>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</si>
  <si>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</si>
  <si>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</si>
  <si>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</si>
  <si>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</si>
  <si>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</si>
  <si>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</si>
  <si>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</si>
  <si>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</si>
  <si>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</si>
  <si>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</si>
  <si>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</si>
  <si>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</si>
  <si>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</si>
  <si>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</si>
  <si>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</si>
  <si>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</si>
  <si>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</si>
  <si>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</si>
  <si>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</si>
  <si>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</si>
  <si>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</si>
  <si>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</si>
  <si>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</si>
  <si>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</si>
  <si>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</si>
  <si>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</si>
  <si>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</si>
  <si>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</si>
  <si>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</si>
  <si>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</si>
  <si>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</si>
  <si>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</si>
  <si>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</si>
  <si>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</si>
  <si>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</si>
  <si>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</si>
  <si>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</si>
  <si>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</si>
  <si>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</si>
  <si>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</si>
  <si>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</si>
  <si>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</si>
  <si>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</si>
  <si>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</si>
  <si>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</si>
  <si>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</si>
  <si>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</si>
  <si>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</si>
  <si>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</si>
  <si>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</si>
  <si>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</si>
  <si>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</si>
  <si>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</si>
  <si>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</si>
  <si>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</si>
  <si>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</si>
  <si>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</si>
  <si>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</si>
  <si>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</si>
  <si>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</si>
  <si>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</si>
  <si>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</si>
  <si>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</si>
  <si>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</si>
  <si>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</si>
  <si>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</si>
  <si>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</si>
  <si>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</si>
  <si>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</si>
  <si>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</si>
  <si>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</si>
  <si>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</si>
  <si>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</si>
  <si>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</si>
  <si>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</si>
  <si>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</si>
  <si>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</si>
  <si>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</si>
  <si>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</si>
  <si>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</si>
  <si>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</si>
  <si>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</si>
  <si>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</si>
  <si>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</si>
  <si>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</si>
  <si>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</si>
  <si>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</si>
  <si>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</si>
  <si>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</si>
  <si>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</si>
  <si>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</si>
  <si>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</si>
  <si>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</si>
  <si>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</si>
  <si>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</si>
  <si>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</si>
  <si>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</si>
  <si>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</si>
  <si>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</si>
  <si>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</si>
  <si>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</si>
  <si>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</si>
  <si>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</si>
  <si>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</si>
  <si>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</si>
  <si>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</si>
  <si>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</si>
  <si>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</si>
  <si>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</si>
  <si>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</si>
  <si>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</si>
  <si>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</si>
  <si>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</si>
  <si>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</si>
  <si>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</si>
  <si>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</si>
  <si>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</si>
  <si>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</si>
  <si>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</si>
  <si>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</si>
  <si>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</si>
  <si>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</si>
  <si>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</si>
  <si>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</si>
  <si>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</si>
  <si>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</si>
  <si>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</si>
  <si>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</si>
  <si>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</si>
  <si>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</si>
  <si>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</si>
  <si>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</si>
  <si>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</si>
  <si>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</si>
  <si>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</si>
  <si>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</si>
  <si>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</si>
  <si>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</si>
  <si>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</si>
  <si>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</si>
  <si>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</si>
  <si>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</si>
  <si>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</si>
  <si>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</si>
  <si>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</si>
  <si>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</si>
  <si>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</si>
  <si>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</si>
  <si>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</si>
  <si>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</si>
  <si>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</si>
  <si>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</si>
  <si>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</si>
  <si>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</si>
  <si>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</si>
  <si>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</si>
  <si>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</si>
  <si>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</si>
  <si>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</si>
  <si>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</si>
  <si>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</si>
  <si>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</si>
  <si>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</si>
  <si>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</si>
  <si>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</si>
  <si>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</si>
  <si>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</si>
  <si>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</si>
  <si>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</si>
  <si>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</si>
  <si>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</si>
  <si>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</si>
  <si>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</si>
  <si>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</si>
  <si>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</si>
  <si>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</si>
  <si>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</si>
  <si>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</si>
  <si>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</si>
  <si>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</si>
  <si>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</si>
  <si>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</si>
  <si>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</si>
  <si>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</si>
  <si>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</si>
  <si>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</si>
  <si>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</si>
  <si>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</si>
  <si>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</si>
  <si>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</si>
  <si>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</si>
  <si>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</si>
  <si>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</si>
  <si>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</si>
  <si>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</si>
  <si>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</si>
  <si>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</si>
  <si>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</si>
  <si>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</si>
  <si>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</si>
  <si>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</si>
  <si>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</si>
  <si>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</si>
  <si>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</si>
  <si>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</si>
  <si>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</si>
  <si>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</si>
  <si>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</si>
  <si>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</si>
  <si>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</si>
  <si>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</si>
  <si>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</si>
  <si>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</si>
  <si>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</si>
  <si>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</si>
  <si>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</si>
  <si>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</si>
  <si>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</si>
  <si>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</si>
  <si>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</si>
  <si>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</si>
  <si>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</si>
  <si>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</si>
  <si>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</si>
  <si>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</si>
  <si>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</si>
  <si>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</si>
  <si>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</si>
  <si>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</si>
  <si>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</si>
  <si>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</si>
  <si>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</si>
  <si>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</si>
  <si>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</si>
  <si>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</si>
  <si>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</si>
  <si>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</si>
  <si>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</si>
  <si>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</si>
  <si>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</si>
  <si>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</si>
  <si>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</si>
  <si>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</si>
  <si>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</si>
  <si>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</si>
  <si>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</si>
  <si>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</si>
  <si>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</si>
  <si>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</si>
  <si>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</si>
  <si>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</si>
  <si>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</si>
  <si>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</si>
  <si>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</si>
  <si>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</si>
  <si>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</si>
  <si>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</si>
  <si>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</si>
  <si>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</si>
  <si>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</si>
  <si>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</si>
  <si>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</si>
  <si>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</si>
  <si>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</si>
  <si>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</si>
  <si>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</si>
  <si>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</si>
  <si>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</si>
  <si>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</si>
  <si>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</si>
  <si>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</si>
  <si>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</si>
  <si>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</si>
  <si>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</si>
  <si>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</si>
  <si>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</si>
  <si>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</si>
  <si>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</si>
  <si>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</si>
  <si>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</si>
  <si>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</si>
  <si>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</si>
  <si>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</si>
  <si>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</si>
  <si>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</si>
  <si>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</si>
  <si>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</si>
  <si>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</si>
  <si>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</si>
  <si>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</si>
  <si>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</si>
  <si>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</si>
  <si>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</si>
  <si>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</si>
  <si>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</si>
  <si>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</si>
  <si>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</si>
  <si>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</si>
  <si>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</si>
  <si>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</si>
  <si>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</si>
  <si>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</si>
  <si>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</si>
  <si>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</si>
  <si>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</si>
  <si>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</si>
  <si>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</si>
  <si>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</si>
  <si>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</si>
  <si>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</si>
  <si>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</si>
  <si>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</si>
  <si>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</si>
  <si>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</si>
  <si>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</si>
  <si>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</si>
  <si>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</si>
  <si>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</si>
  <si>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</si>
  <si>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</si>
  <si>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</si>
  <si>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</si>
  <si>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</si>
  <si>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</si>
  <si>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</si>
  <si>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</si>
  <si>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</si>
  <si>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</si>
  <si>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</si>
  <si>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</si>
  <si>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</si>
  <si>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</si>
  <si>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</si>
  <si>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</si>
  <si>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</si>
  <si>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</si>
  <si>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</si>
  <si>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</si>
  <si>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</si>
  <si>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</si>
  <si>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</si>
  <si>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</si>
  <si>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</si>
  <si>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</si>
  <si>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</si>
  <si>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</si>
  <si>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</si>
  <si>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</si>
  <si>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</si>
  <si>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</si>
  <si>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</si>
  <si>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</si>
  <si>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</si>
  <si>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</si>
  <si>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</si>
  <si>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</si>
  <si>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</si>
  <si>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</si>
  <si>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</si>
  <si>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</si>
  <si>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</si>
  <si>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</si>
  <si>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</si>
  <si>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</si>
  <si>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</si>
  <si>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</si>
  <si>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</si>
  <si>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</si>
  <si>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</si>
  <si>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</si>
  <si>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</si>
  <si>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</si>
  <si>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</si>
  <si>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</si>
  <si>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</si>
  <si>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</si>
  <si>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</si>
  <si>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</si>
  <si>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</si>
  <si>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</si>
  <si>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</si>
  <si>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</si>
  <si>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</si>
  <si>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</si>
  <si>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</si>
  <si>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</si>
  <si>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</si>
  <si>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</si>
  <si>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</si>
  <si>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</si>
  <si>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</si>
  <si>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</si>
  <si>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</si>
  <si>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</si>
  <si>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</si>
  <si>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</si>
  <si>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</si>
  <si>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</si>
  <si>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</si>
  <si>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</si>
  <si>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</si>
  <si>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</si>
  <si>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</si>
  <si>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</si>
  <si>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</si>
  <si>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</si>
  <si>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</si>
  <si>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</si>
  <si>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</si>
  <si>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</si>
  <si>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</si>
  <si>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</si>
  <si>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</si>
  <si>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</si>
  <si>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</si>
  <si>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</si>
  <si>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</si>
  <si>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</si>
  <si>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</si>
  <si>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</si>
  <si>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</si>
  <si>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</si>
  <si>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</si>
  <si>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</si>
  <si>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</si>
  <si>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</si>
  <si>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</si>
  <si>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</si>
  <si>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</si>
  <si>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</si>
  <si>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</si>
  <si>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</si>
  <si>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</si>
  <si>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</si>
  <si>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</si>
  <si>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</si>
  <si>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</si>
  <si>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</si>
  <si>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</si>
  <si>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</si>
  <si>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</si>
  <si>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</si>
  <si>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</si>
  <si>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</si>
  <si>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</si>
  <si>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</si>
  <si>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</si>
  <si>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</si>
  <si>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</si>
  <si>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</si>
  <si>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</si>
  <si>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</si>
  <si>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</si>
  <si>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</si>
  <si>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</si>
  <si>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</si>
  <si>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</si>
  <si>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</si>
  <si>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</si>
  <si>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</si>
  <si>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</si>
  <si>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</si>
  <si>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</si>
  <si>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</si>
  <si>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</si>
  <si>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</si>
  <si>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</si>
  <si>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</si>
  <si>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</si>
  <si>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</si>
  <si>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</si>
  <si>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</si>
  <si>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</si>
  <si>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</si>
  <si>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</si>
  <si>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</si>
  <si>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</si>
  <si>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</si>
  <si>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</si>
  <si>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</si>
  <si>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</si>
  <si>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</si>
  <si>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</si>
  <si>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</si>
  <si>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</si>
  <si>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</si>
  <si>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</si>
  <si>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</si>
  <si>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</si>
  <si>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</si>
  <si>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</si>
  <si>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</si>
  <si>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</si>
  <si>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</si>
  <si>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</si>
  <si>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</si>
  <si>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</si>
  <si>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</si>
  <si>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</si>
  <si>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</si>
  <si>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</si>
  <si>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</si>
  <si>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</si>
  <si>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</si>
  <si>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</si>
  <si>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</si>
  <si>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</si>
  <si>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</si>
  <si>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</si>
  <si>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</si>
  <si>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</si>
  <si>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</si>
  <si>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</si>
  <si>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</si>
  <si>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</si>
  <si>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</si>
  <si>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</si>
  <si>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</si>
  <si>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</si>
  <si>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</si>
  <si>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</si>
  <si>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</si>
  <si>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</si>
  <si>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</si>
  <si>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</si>
  <si>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</si>
  <si>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</si>
  <si>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</si>
  <si>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</si>
  <si>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</si>
  <si>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</si>
  <si>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</si>
  <si>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</si>
  <si>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</si>
  <si>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</si>
  <si>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</si>
  <si>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</si>
  <si>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</si>
  <si>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</si>
  <si>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</si>
  <si>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</si>
  <si>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</si>
  <si>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</si>
  <si>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</si>
  <si>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</si>
  <si>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</si>
  <si>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</si>
  <si>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</si>
  <si>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</si>
  <si>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</si>
  <si>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</si>
  <si>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</si>
  <si>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</si>
  <si>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</si>
  <si>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</si>
  <si>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</si>
  <si>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</si>
  <si>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</si>
  <si>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</si>
  <si>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</si>
  <si>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</si>
  <si>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</si>
  <si>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</si>
  <si>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</si>
  <si>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</si>
  <si>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</si>
  <si>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</si>
  <si>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</si>
  <si>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</si>
  <si>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</si>
  <si>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</si>
  <si>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</si>
  <si>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</si>
  <si>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</si>
  <si>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</si>
  <si>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</si>
  <si>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</si>
  <si>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</si>
  <si>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</si>
  <si>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</si>
  <si>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</si>
  <si>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</si>
  <si>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</si>
  <si>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</si>
  <si>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</si>
  <si>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</si>
  <si>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</si>
  <si>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</si>
  <si>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</si>
  <si>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</si>
  <si>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</si>
  <si>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</si>
  <si>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</si>
  <si>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</si>
  <si>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</si>
  <si>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</si>
  <si>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</si>
  <si>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</si>
  <si>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</si>
  <si>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</si>
  <si>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</si>
  <si>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</si>
  <si>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</si>
  <si>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</si>
  <si>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</si>
  <si>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</si>
  <si>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</si>
  <si>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</si>
  <si>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</si>
  <si>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</si>
  <si>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</si>
  <si>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</si>
  <si>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</si>
  <si>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</si>
  <si>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</si>
  <si>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</si>
  <si>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</si>
  <si>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</si>
  <si>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</si>
  <si>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</si>
  <si>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</si>
  <si>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</si>
  <si>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</si>
  <si>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</si>
  <si>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</si>
  <si>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</si>
  <si>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</si>
  <si>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</si>
  <si>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</si>
  <si>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</si>
  <si>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</si>
  <si>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</si>
  <si>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</si>
  <si>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</si>
  <si>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</si>
  <si>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</si>
  <si>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</si>
  <si>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</si>
  <si>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</si>
  <si>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</si>
  <si>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</si>
  <si>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</si>
  <si>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</si>
  <si>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</si>
  <si>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</si>
  <si>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</si>
  <si>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</si>
  <si>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</si>
  <si>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</si>
  <si>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</si>
  <si>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</si>
  <si>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</si>
  <si>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</si>
  <si>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</si>
  <si>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</si>
  <si>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</si>
  <si>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</si>
  <si>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</si>
  <si>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</si>
  <si>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</si>
  <si>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</si>
  <si>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</si>
  <si>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</si>
  <si>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</si>
  <si>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</si>
  <si>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</si>
  <si>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</si>
  <si>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</si>
  <si>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</si>
  <si>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</si>
  <si>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</si>
  <si>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</si>
  <si>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</si>
  <si>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</si>
  <si>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</si>
  <si>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</si>
  <si>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</si>
  <si>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</si>
  <si>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</si>
  <si>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</si>
  <si>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</si>
  <si>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</si>
  <si>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</si>
  <si>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</si>
  <si>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</si>
  <si>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</si>
  <si>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</si>
  <si>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</si>
  <si>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</si>
  <si>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</si>
  <si>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</si>
  <si>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</si>
  <si>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</si>
  <si>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</si>
  <si>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</si>
  <si>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</si>
  <si>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</si>
  <si>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</si>
  <si>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</si>
  <si>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</si>
  <si>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</si>
  <si>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</si>
  <si>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</si>
  <si>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</si>
  <si>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</si>
  <si>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</si>
  <si>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</si>
  <si>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</si>
  <si>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</si>
  <si>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</si>
  <si>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</si>
  <si>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</si>
  <si>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</si>
  <si>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</si>
  <si>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</si>
  <si>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</si>
  <si>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</si>
  <si>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</si>
  <si>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</si>
  <si>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</si>
  <si>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</si>
  <si>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</si>
  <si>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</si>
  <si>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</si>
  <si>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</si>
  <si>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</si>
  <si>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</si>
  <si>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</si>
  <si>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</si>
  <si>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</si>
  <si>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</si>
  <si>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</si>
  <si>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</si>
  <si>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</si>
  <si>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</si>
  <si>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</si>
  <si>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</si>
  <si>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</si>
  <si>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</si>
  <si>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</si>
  <si>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</si>
  <si>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</si>
  <si>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</si>
  <si>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</si>
  <si>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</si>
  <si>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</si>
  <si>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</si>
  <si>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</si>
  <si>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</si>
  <si>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</si>
  <si>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</si>
  <si>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</si>
  <si>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</si>
  <si>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</si>
  <si>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</si>
  <si>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</si>
  <si>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</si>
  <si>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</si>
  <si>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</si>
  <si>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</si>
  <si>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</si>
  <si>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</si>
  <si>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</si>
  <si>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</si>
  <si>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</si>
  <si>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</si>
  <si>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</si>
  <si>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</si>
  <si>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</si>
  <si>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</si>
  <si>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</si>
  <si>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</si>
  <si>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</si>
  <si>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</si>
  <si>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</si>
  <si>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</si>
  <si>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</si>
  <si>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</si>
  <si>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</si>
  <si>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</si>
  <si>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</si>
  <si>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</si>
  <si>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</si>
  <si>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</si>
  <si>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</si>
  <si>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</si>
  <si>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</si>
  <si>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</si>
  <si>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</si>
  <si>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</si>
  <si>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</si>
  <si>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</si>
  <si>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</si>
  <si>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</si>
  <si>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</si>
  <si>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</si>
  <si>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</si>
  <si>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</si>
  <si>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</si>
  <si>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</si>
  <si>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</si>
  <si>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</si>
  <si>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</si>
  <si>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</si>
  <si>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</si>
  <si>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</si>
  <si>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</si>
  <si>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</si>
  <si>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</si>
  <si>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</si>
  <si>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</si>
  <si>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</si>
  <si>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</si>
  <si>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</si>
  <si>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</si>
  <si>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</si>
  <si>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</si>
  <si>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</si>
  <si>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</si>
  <si>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</si>
  <si>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</si>
  <si>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</si>
  <si>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</si>
  <si>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</si>
  <si>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</si>
  <si>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</si>
  <si>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</si>
  <si>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</si>
  <si>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</si>
  <si>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</si>
  <si>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</si>
  <si>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</si>
  <si>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</si>
  <si>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</si>
  <si>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</si>
  <si>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</si>
  <si>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</si>
  <si>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</si>
  <si>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</si>
  <si>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</si>
  <si>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</si>
  <si>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</si>
  <si>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</si>
  <si>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</si>
  <si>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</si>
  <si>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</si>
  <si>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</si>
  <si>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</si>
  <si>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</si>
  <si>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</si>
  <si>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</si>
  <si>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</si>
  <si>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</si>
  <si>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</si>
  <si>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</si>
  <si>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</si>
  <si>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</si>
  <si>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</si>
  <si>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</si>
  <si>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</si>
  <si>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</si>
  <si>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</si>
  <si>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</si>
  <si>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</si>
  <si>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</si>
  <si>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</si>
  <si>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</si>
  <si>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</si>
  <si>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</si>
  <si>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</si>
  <si>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</si>
  <si>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</si>
  <si>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</si>
  <si>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</si>
  <si>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</si>
  <si>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</si>
  <si>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</si>
  <si>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</si>
  <si>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</si>
  <si>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</si>
  <si>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</si>
  <si>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</si>
  <si>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</si>
  <si>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</si>
  <si>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</si>
  <si>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</si>
  <si>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</si>
  <si>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</si>
  <si>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</si>
  <si>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</si>
  <si>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</si>
  <si>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</si>
  <si>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</si>
  <si>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</si>
  <si>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</si>
  <si>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</si>
  <si>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</si>
  <si>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</si>
  <si>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</si>
  <si>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</si>
  <si>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</si>
  <si>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</si>
  <si>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</si>
  <si>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</si>
  <si>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</si>
  <si>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</si>
  <si>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</si>
  <si>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</si>
  <si>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</si>
  <si>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</si>
  <si>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</si>
  <si>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</si>
  <si>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</si>
  <si>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</si>
  <si>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</si>
  <si>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</si>
  <si>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</si>
  <si>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</si>
  <si>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</si>
  <si>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</si>
  <si>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</si>
  <si>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</si>
  <si>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</si>
  <si>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</si>
  <si>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</si>
  <si>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</si>
  <si>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</si>
  <si>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</si>
  <si>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</si>
  <si>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</si>
  <si>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</si>
  <si>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</si>
  <si>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</si>
  <si>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</si>
  <si>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</si>
  <si>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</si>
  <si>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</si>
  <si>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</si>
  <si>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</si>
  <si>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</si>
  <si>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</si>
  <si>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</si>
  <si>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</si>
  <si>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</si>
  <si>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</si>
  <si>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</si>
  <si>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</si>
  <si>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</si>
  <si>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</si>
  <si>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</si>
  <si>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</si>
  <si>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</si>
  <si>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</si>
  <si>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</si>
  <si>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</si>
  <si>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</si>
  <si>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</si>
  <si>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</si>
  <si>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</si>
  <si>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</si>
  <si>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</si>
  <si>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</si>
  <si>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</si>
  <si>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</si>
  <si>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</si>
  <si>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</si>
  <si>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</si>
  <si>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</si>
  <si>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</si>
  <si>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</si>
  <si>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</si>
  <si>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</si>
  <si>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</si>
  <si>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</si>
  <si>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</si>
  <si>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</si>
  <si>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</si>
  <si>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</si>
  <si>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</si>
  <si>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</si>
  <si>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</si>
  <si>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</si>
  <si>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</si>
  <si>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</si>
  <si>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</si>
  <si>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</si>
  <si>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</si>
  <si>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</si>
  <si>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</si>
  <si>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</si>
  <si>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</si>
  <si>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</si>
  <si>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</si>
  <si>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</si>
  <si>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</si>
  <si>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</si>
  <si>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</si>
  <si>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</si>
  <si>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</si>
  <si>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</si>
  <si>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</si>
  <si>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</si>
  <si>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</si>
  <si>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</si>
  <si>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</si>
  <si>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</si>
  <si>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</si>
  <si>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</si>
  <si>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</si>
  <si>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</si>
  <si>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</si>
  <si>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</si>
  <si>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</si>
  <si>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</si>
  <si>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</si>
  <si>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</si>
  <si>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</si>
  <si>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</si>
  <si>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</si>
  <si>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</si>
  <si>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</si>
  <si>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</si>
  <si>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</si>
  <si>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</si>
  <si>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</si>
  <si>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</si>
  <si>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</si>
  <si>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</si>
  <si>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</si>
  <si>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</si>
  <si>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</si>
  <si>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</si>
  <si>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</si>
  <si>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</si>
  <si>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</si>
  <si>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</si>
  <si>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</si>
  <si>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</si>
  <si>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</si>
  <si>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</si>
  <si>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</si>
  <si>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</si>
  <si>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</si>
  <si>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</si>
  <si>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</si>
  <si>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</si>
  <si>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</si>
  <si>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</si>
  <si>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</si>
  <si>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</si>
  <si>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</si>
  <si>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</si>
  <si>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</si>
  <si>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</si>
  <si>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</si>
  <si>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</si>
  <si>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</si>
  <si>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</si>
  <si>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</si>
  <si>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</si>
  <si>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</si>
  <si>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</si>
  <si>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</si>
  <si>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</si>
  <si>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</si>
  <si>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</si>
  <si>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</si>
  <si>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</si>
  <si>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</si>
  <si>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</si>
  <si>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</si>
  <si>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</si>
  <si>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</si>
  <si>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</si>
  <si>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</si>
  <si>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</si>
  <si>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</si>
  <si>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</si>
  <si>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</si>
  <si>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</si>
  <si>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</si>
  <si>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</si>
  <si>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</si>
  <si>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</si>
  <si>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</si>
  <si>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</si>
  <si>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</si>
  <si>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</si>
  <si>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</si>
  <si>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</si>
  <si>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</si>
  <si>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</si>
  <si>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</si>
  <si>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</si>
  <si>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</si>
  <si>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</si>
  <si>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</si>
  <si>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</si>
  <si>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</si>
  <si>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</si>
  <si>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</si>
  <si>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</si>
  <si>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</si>
  <si>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</si>
  <si>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</si>
  <si>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</si>
  <si>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</si>
  <si>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</si>
  <si>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</si>
  <si>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</si>
  <si>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</si>
  <si>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</si>
  <si>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</si>
  <si>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</si>
  <si>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</si>
  <si>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</si>
  <si>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</si>
  <si>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</si>
  <si>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</si>
  <si>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</si>
  <si>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</si>
  <si>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</si>
  <si>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</si>
  <si>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</si>
  <si>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</si>
  <si>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</si>
  <si>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</si>
  <si>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</si>
  <si>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</si>
  <si>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</si>
  <si>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</si>
  <si>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</si>
  <si>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</si>
  <si>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</si>
  <si>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</si>
  <si>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</si>
  <si>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</si>
  <si>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</si>
  <si>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</si>
  <si>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</si>
  <si>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</si>
  <si>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</si>
  <si>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</si>
  <si>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</si>
  <si>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</si>
  <si>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</si>
  <si>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</si>
  <si>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</si>
  <si>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</si>
  <si>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</si>
  <si>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</si>
  <si>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</si>
  <si>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</si>
  <si>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</si>
  <si>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</si>
  <si>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</si>
  <si>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</si>
  <si>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</si>
  <si>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</si>
  <si>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</si>
  <si>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</si>
  <si>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</si>
  <si>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</si>
  <si>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</si>
  <si>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</si>
  <si>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</si>
  <si>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</si>
  <si>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</si>
  <si>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</si>
  <si>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</si>
  <si>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</si>
  <si>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</si>
  <si>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</si>
  <si>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</si>
  <si>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</si>
  <si>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</si>
  <si>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</si>
  <si>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</si>
  <si>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</si>
  <si>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</si>
  <si>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</si>
  <si>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</si>
  <si>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</si>
  <si>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</si>
  <si>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</si>
  <si>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</si>
  <si>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</si>
  <si>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</si>
  <si>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</si>
  <si>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</si>
  <si>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</si>
  <si>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</si>
  <si>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</si>
  <si>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</si>
  <si>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</si>
  <si>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</si>
  <si>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</si>
  <si>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</si>
  <si>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</si>
  <si>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</si>
  <si>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</si>
  <si>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</si>
  <si>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</si>
  <si>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</si>
  <si>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</si>
  <si>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</si>
  <si>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</si>
  <si>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</si>
  <si>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</si>
  <si>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</si>
  <si>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</si>
  <si>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</si>
  <si>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</si>
  <si>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</si>
  <si>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</si>
  <si>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</si>
  <si>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</si>
  <si>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</si>
  <si>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</si>
  <si>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</si>
  <si>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</si>
  <si>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</si>
  <si>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</si>
  <si>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</si>
  <si>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</si>
  <si>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</si>
  <si>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</si>
  <si>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</si>
  <si>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</si>
  <si>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</si>
  <si>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</si>
  <si>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</si>
  <si>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</si>
  <si>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</si>
  <si>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</si>
  <si>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</si>
  <si>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</si>
  <si>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</si>
  <si>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</si>
  <si>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</si>
  <si>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</si>
  <si>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</si>
  <si>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</si>
  <si>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</si>
  <si>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</si>
  <si>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</si>
  <si>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</si>
  <si>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</si>
  <si>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</si>
  <si>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</si>
  <si>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</si>
  <si>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</si>
  <si>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</si>
  <si>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</si>
  <si>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</si>
  <si>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</si>
  <si>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</si>
  <si>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</si>
  <si>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</si>
  <si>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</si>
  <si>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</si>
  <si>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</si>
  <si>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</si>
  <si>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</si>
  <si>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</si>
  <si>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</si>
  <si>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</si>
  <si>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</si>
  <si>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</si>
  <si>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</si>
  <si>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</si>
  <si>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</si>
  <si>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</si>
  <si>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</si>
  <si>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</si>
  <si>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</si>
  <si>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</si>
  <si>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</si>
  <si>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</si>
  <si>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</si>
  <si>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</si>
  <si>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</si>
  <si>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</si>
  <si>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</si>
  <si>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</si>
  <si>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</si>
  <si>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</si>
  <si>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</si>
  <si>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</si>
  <si>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</si>
  <si>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</si>
  <si>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</si>
  <si>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</si>
  <si>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</si>
  <si>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</si>
  <si>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</si>
  <si>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</si>
  <si>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</si>
  <si>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</si>
  <si>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</si>
  <si>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</si>
  <si>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</si>
  <si>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</si>
  <si>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</si>
  <si>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</si>
  <si>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</si>
  <si>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</si>
  <si>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</si>
  <si>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</si>
  <si>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</si>
  <si>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</si>
  <si>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</si>
  <si>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</si>
  <si>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</si>
  <si>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</si>
  <si>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</si>
  <si>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</si>
  <si>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</si>
  <si>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</si>
  <si>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</si>
  <si>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</si>
  <si>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</si>
  <si>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</si>
  <si>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</si>
  <si>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</si>
  <si>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</si>
  <si>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</si>
  <si>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</si>
  <si>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</si>
  <si>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</si>
  <si>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</si>
  <si>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</si>
  <si>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</si>
  <si>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</si>
  <si>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</si>
  <si>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</si>
  <si>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</si>
  <si>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</si>
  <si>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</si>
  <si>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</si>
  <si>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</si>
  <si>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</si>
  <si>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</si>
  <si>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</si>
  <si>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</si>
  <si>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</si>
  <si>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</si>
  <si>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</si>
  <si>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</si>
  <si>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</si>
  <si>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</si>
  <si>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</si>
  <si>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</si>
  <si>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</si>
  <si>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</si>
  <si>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</si>
  <si>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</si>
  <si>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</si>
  <si>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</si>
  <si>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</si>
  <si>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</si>
  <si>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</si>
  <si>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</si>
  <si>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</si>
  <si>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</si>
  <si>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</si>
  <si>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</si>
  <si>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</si>
  <si>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</si>
  <si>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</si>
  <si>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</si>
  <si>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</si>
  <si>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</si>
  <si>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</si>
  <si>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</si>
  <si>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</si>
  <si>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</si>
  <si>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</si>
  <si>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</si>
  <si>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</si>
  <si>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</si>
  <si>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</si>
  <si>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</si>
  <si>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</si>
  <si>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</si>
  <si>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</si>
  <si>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</si>
  <si>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</si>
  <si>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</si>
  <si>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</si>
  <si>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</si>
  <si>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</si>
  <si>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</si>
  <si>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</si>
  <si>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</si>
  <si>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</si>
  <si>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</si>
  <si>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</si>
  <si>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</si>
  <si>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</si>
  <si>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</si>
  <si>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</si>
  <si>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</si>
  <si>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</si>
  <si>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</si>
  <si>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</si>
  <si>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</si>
  <si>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</si>
  <si>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</si>
  <si>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</si>
  <si>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</si>
  <si>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</si>
  <si>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</si>
  <si>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</si>
  <si>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</si>
  <si>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</si>
  <si>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</si>
  <si>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</si>
  <si>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</si>
  <si>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</si>
  <si>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</si>
  <si>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</si>
  <si>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</si>
  <si>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</si>
  <si>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</si>
  <si>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</si>
  <si>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</si>
  <si>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</si>
  <si>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</si>
  <si>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</si>
  <si>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</si>
  <si>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</si>
  <si>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</si>
  <si>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</si>
  <si>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</si>
  <si>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</si>
  <si>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</si>
  <si>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</si>
  <si>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</si>
  <si>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</si>
  <si>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</si>
  <si>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</si>
  <si>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</si>
  <si>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</si>
  <si>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</si>
  <si>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</si>
  <si>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</si>
  <si>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</si>
  <si>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</si>
  <si>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</si>
  <si>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</si>
  <si>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</si>
  <si>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</si>
  <si>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</si>
  <si>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</si>
  <si>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</si>
  <si>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</si>
  <si>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</si>
  <si>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</si>
  <si>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</si>
  <si>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</si>
  <si>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</si>
  <si>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</si>
  <si>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</si>
  <si>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</si>
  <si>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</si>
  <si>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</si>
  <si>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</si>
  <si>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</si>
  <si>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</si>
  <si>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</si>
  <si>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</si>
  <si>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</si>
  <si>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</si>
  <si>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</si>
  <si>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</si>
  <si>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</si>
  <si>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</si>
  <si>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</si>
  <si>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</si>
  <si>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</si>
  <si>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</si>
  <si>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</si>
  <si>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</si>
  <si>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</si>
  <si>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</si>
  <si>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</si>
  <si>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</si>
  <si>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</si>
  <si>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</si>
  <si>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</si>
  <si>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</si>
  <si>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</si>
  <si>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</si>
  <si>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</si>
  <si>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</si>
  <si>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</si>
  <si>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</si>
  <si>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</si>
  <si>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</si>
  <si>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</si>
  <si>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</si>
  <si>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</si>
  <si>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</si>
  <si>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</si>
  <si>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</si>
  <si>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</si>
  <si>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</si>
  <si>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</si>
  <si>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</si>
  <si>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</si>
  <si>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</si>
  <si>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</si>
  <si>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</si>
  <si>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</si>
  <si>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</si>
  <si>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</si>
  <si>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</si>
  <si>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</si>
  <si>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</si>
  <si>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</si>
  <si>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</si>
  <si>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</si>
  <si>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</si>
  <si>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</si>
  <si>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</si>
  <si>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</si>
  <si>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</si>
  <si>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</si>
  <si>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</si>
  <si>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</si>
  <si>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</si>
  <si>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</si>
  <si>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</si>
  <si>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</si>
  <si>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</si>
  <si>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</si>
  <si>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</si>
  <si>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</si>
  <si>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</si>
  <si>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</si>
  <si>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</si>
  <si>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</si>
  <si>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</si>
  <si>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</si>
  <si>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</si>
  <si>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</si>
  <si>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</si>
  <si>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</si>
  <si>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</si>
  <si>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</si>
  <si>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</si>
  <si>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</si>
  <si>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</si>
  <si>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</si>
  <si>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</si>
  <si>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</si>
  <si>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</si>
  <si>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</si>
  <si>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</si>
  <si>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</si>
  <si>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</si>
  <si>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</si>
  <si>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</si>
  <si>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</si>
  <si>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</si>
  <si>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</si>
  <si>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</si>
  <si>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</si>
  <si>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</si>
  <si>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</si>
  <si>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</si>
  <si>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</si>
  <si>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</si>
  <si>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</si>
  <si>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</si>
  <si>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</si>
  <si>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</si>
  <si>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</si>
  <si>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</si>
  <si>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</si>
  <si>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</si>
  <si>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</si>
  <si>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</si>
  <si>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</si>
  <si>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</si>
  <si>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</si>
  <si>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</si>
  <si>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</si>
  <si>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</si>
  <si>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</si>
  <si>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</si>
  <si>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</si>
  <si>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</si>
  <si>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</si>
  <si>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</si>
  <si>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</si>
  <si>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</si>
  <si>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</si>
  <si>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</si>
  <si>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</si>
  <si>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</si>
  <si>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</si>
  <si>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</si>
  <si>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</si>
  <si>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</si>
  <si>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</si>
  <si>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</si>
  <si>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</si>
  <si>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</si>
  <si>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</si>
  <si>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</si>
  <si>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</si>
  <si>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</si>
  <si>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</si>
  <si>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</si>
  <si>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</si>
  <si>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</si>
  <si>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</si>
  <si>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</si>
  <si>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</si>
  <si>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</si>
  <si>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</si>
  <si>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</si>
  <si>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</si>
  <si>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</si>
  <si>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</si>
  <si>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</si>
  <si>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</si>
  <si>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</si>
  <si>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</si>
  <si>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</si>
  <si>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</si>
  <si>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</si>
  <si>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</si>
  <si>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</si>
  <si>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</si>
  <si>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</si>
  <si>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</si>
  <si>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</si>
  <si>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</si>
  <si>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</si>
  <si>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</si>
  <si>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</si>
  <si>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</si>
  <si>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</si>
  <si>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</si>
  <si>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</si>
  <si>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</si>
  <si>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</si>
  <si>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</si>
  <si>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</si>
  <si>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</si>
  <si>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</si>
  <si>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</si>
  <si>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</si>
  <si>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</si>
  <si>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</si>
  <si>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</si>
  <si>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</si>
  <si>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</si>
  <si>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</si>
  <si>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</si>
  <si>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</si>
  <si>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</si>
  <si>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</si>
  <si>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</si>
  <si>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</si>
  <si>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</si>
  <si>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</si>
  <si>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</si>
  <si>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</si>
  <si>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</si>
  <si>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</si>
  <si>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</si>
  <si>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</si>
  <si>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</si>
  <si>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</si>
  <si>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</si>
  <si>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</si>
  <si>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</si>
  <si>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</si>
  <si>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</si>
  <si>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</si>
  <si>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</si>
  <si>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</si>
  <si>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</si>
  <si>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</si>
  <si>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</si>
  <si>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</si>
  <si>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</si>
  <si>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</si>
  <si>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</si>
  <si>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</si>
  <si>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</si>
  <si>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</si>
  <si>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</si>
  <si>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</si>
  <si>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</si>
  <si>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</si>
  <si>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</si>
  <si>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</si>
  <si>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</si>
  <si>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</si>
  <si>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</si>
  <si>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</si>
  <si>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</si>
  <si>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</si>
  <si>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</si>
  <si>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</si>
  <si>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</si>
  <si>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</si>
  <si>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</si>
  <si>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</si>
  <si>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</si>
  <si>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</si>
  <si>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</si>
  <si>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</si>
  <si>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</si>
  <si>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</si>
  <si>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</si>
  <si>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</si>
  <si>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</si>
  <si>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</si>
  <si>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</si>
  <si>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</si>
  <si>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</si>
  <si>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</si>
  <si>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</si>
  <si>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</si>
  <si>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</si>
  <si>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</si>
  <si>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</si>
  <si>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</si>
  <si>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</si>
  <si>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</si>
  <si>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</si>
  <si>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</si>
  <si>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</si>
  <si>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</si>
  <si>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</si>
  <si>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</si>
  <si>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</si>
  <si>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</si>
  <si>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</si>
  <si>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</si>
  <si>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</si>
  <si>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</si>
  <si>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</si>
  <si>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</si>
  <si>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</si>
  <si>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</si>
  <si>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</si>
  <si>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</si>
  <si>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</si>
  <si>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</si>
  <si>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</si>
  <si>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</si>
  <si>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</si>
  <si>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</si>
  <si>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</si>
  <si>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</si>
  <si>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</si>
  <si>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</si>
  <si>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</si>
  <si>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</si>
  <si>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</si>
  <si>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</si>
  <si>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</si>
  <si>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</si>
  <si>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</si>
  <si>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</si>
  <si>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</si>
  <si>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</si>
  <si>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</si>
  <si>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</si>
  <si>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</si>
  <si>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</si>
  <si>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</si>
  <si>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</si>
  <si>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</si>
  <si>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</si>
  <si>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</si>
  <si>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</si>
  <si>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</si>
  <si>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</si>
  <si>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</si>
  <si>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</si>
  <si>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</si>
  <si>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</si>
  <si>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</si>
  <si>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</si>
  <si>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</si>
  <si>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</si>
  <si>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</si>
  <si>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</si>
  <si>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</si>
  <si>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</si>
  <si>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</si>
  <si>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</si>
  <si>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</si>
  <si>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</si>
  <si>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</si>
  <si>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</si>
  <si>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</si>
  <si>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</si>
  <si>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</si>
  <si>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</si>
  <si>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</si>
  <si>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</si>
  <si>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</si>
  <si>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</si>
  <si>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</si>
  <si>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</si>
  <si>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</si>
  <si>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</si>
  <si>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</si>
  <si>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</si>
  <si>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</si>
  <si>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</si>
  <si>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</si>
  <si>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</si>
  <si>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</si>
  <si>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</si>
  <si>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</si>
  <si>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</si>
  <si>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</si>
  <si>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</si>
  <si>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</si>
  <si>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</si>
  <si>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</si>
  <si>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</si>
  <si>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</si>
  <si>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</si>
  <si>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</si>
  <si>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</si>
  <si>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</si>
  <si>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</si>
  <si>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</si>
  <si>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</si>
  <si>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</si>
  <si>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</si>
  <si>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</si>
  <si>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</si>
  <si>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</si>
  <si>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</si>
  <si>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</si>
  <si>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</si>
  <si>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</si>
  <si>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</si>
  <si>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</si>
  <si>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</si>
  <si>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</si>
  <si>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</si>
  <si>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</si>
  <si>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</si>
  <si>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</si>
  <si>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</si>
  <si>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</si>
  <si>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</si>
  <si>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</si>
  <si>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</si>
  <si>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</si>
  <si>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</si>
  <si>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</si>
  <si>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</si>
  <si>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</si>
  <si>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</si>
  <si>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</si>
  <si>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</si>
  <si>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</si>
  <si>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</si>
  <si>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</si>
  <si>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</si>
  <si>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</si>
  <si>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</si>
  <si>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</si>
  <si>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</si>
  <si>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</si>
  <si>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</si>
  <si>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</si>
  <si>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</si>
  <si>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</si>
  <si>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</si>
  <si>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</si>
  <si>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</si>
  <si>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</si>
  <si>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</si>
  <si>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</si>
  <si>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</si>
  <si>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</si>
  <si>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</si>
  <si>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</si>
  <si>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</si>
  <si>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</si>
  <si>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</si>
  <si>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</si>
  <si>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</si>
  <si>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</si>
  <si>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</si>
  <si>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</si>
  <si>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</si>
  <si>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</si>
  <si>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</si>
  <si>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</si>
  <si>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</si>
  <si>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</si>
  <si>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</si>
  <si>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</si>
  <si>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</si>
  <si>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</si>
  <si>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</si>
  <si>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</si>
  <si>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</si>
  <si>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</si>
  <si>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</si>
  <si>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</si>
  <si>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</si>
  <si>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</si>
  <si>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</si>
  <si>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</si>
  <si>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</si>
  <si>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</si>
  <si>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</si>
  <si>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</si>
  <si>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</si>
  <si>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</si>
  <si>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</si>
  <si>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</si>
  <si>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</si>
  <si>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</si>
  <si>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</si>
  <si>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</si>
  <si>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</si>
  <si>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</si>
  <si>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</si>
  <si>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</si>
  <si>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</si>
  <si>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</si>
  <si>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</si>
  <si>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</si>
  <si>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</si>
  <si>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</si>
  <si>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</si>
  <si>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</si>
  <si>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</si>
  <si>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</si>
  <si>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</si>
  <si>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</si>
  <si>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</si>
  <si>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</si>
  <si>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</si>
  <si>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</si>
  <si>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</si>
  <si>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</si>
  <si>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</si>
  <si>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</si>
  <si>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</si>
  <si>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</si>
  <si>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</si>
  <si>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</si>
  <si>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</si>
  <si>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</si>
  <si>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</si>
  <si>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</si>
  <si>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</si>
  <si>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</si>
  <si>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</si>
  <si>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</si>
  <si>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</si>
  <si>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</si>
  <si>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</si>
  <si>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</si>
  <si>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</si>
  <si>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</si>
  <si>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</si>
  <si>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</si>
  <si>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</si>
  <si>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</si>
  <si>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</si>
  <si>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</si>
  <si>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</si>
  <si>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</si>
  <si>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</si>
  <si>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</si>
  <si>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</si>
  <si>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</si>
  <si>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</si>
  <si>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</si>
  <si>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</si>
  <si>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</si>
  <si>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</si>
  <si>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</si>
  <si>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</si>
  <si>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</si>
  <si>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</si>
  <si>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</si>
  <si>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</si>
  <si>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</si>
  <si>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</si>
  <si>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</si>
  <si>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</si>
  <si>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</si>
  <si>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</si>
  <si>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</si>
  <si>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</si>
  <si>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</si>
  <si>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</si>
  <si>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</si>
  <si>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</si>
  <si>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</si>
  <si>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</si>
  <si>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</si>
  <si>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</si>
  <si>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</si>
  <si>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</si>
  <si>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</si>
  <si>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</si>
  <si>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</si>
  <si>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</si>
  <si>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</si>
  <si>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</si>
  <si>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</si>
  <si>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</si>
  <si>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</si>
  <si>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</si>
  <si>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</si>
  <si>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</si>
  <si>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</si>
  <si>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</si>
  <si>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</si>
  <si>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</si>
  <si>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</si>
  <si>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</si>
  <si>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</si>
  <si>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</si>
  <si>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</si>
  <si>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</si>
  <si>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</si>
  <si>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</si>
  <si>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</si>
  <si>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</si>
  <si>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</si>
  <si>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</si>
  <si>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</si>
  <si>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</si>
  <si>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</si>
  <si>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</si>
  <si>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</si>
  <si>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</si>
  <si>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</si>
  <si>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</si>
  <si>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</si>
  <si>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</si>
  <si>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</si>
  <si>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</si>
  <si>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</si>
  <si>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</si>
  <si>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</si>
  <si>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</si>
  <si>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</si>
  <si>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</si>
  <si>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</si>
  <si>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</si>
  <si>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</si>
  <si>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</si>
  <si>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</si>
  <si>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</si>
  <si>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</si>
  <si>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</si>
  <si>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</si>
  <si>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</si>
  <si>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</si>
  <si>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</si>
  <si>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</si>
  <si>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</si>
  <si>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</si>
  <si>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</si>
  <si>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</si>
  <si>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</si>
  <si>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</si>
  <si>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</si>
  <si>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</si>
  <si>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</si>
  <si>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</si>
  <si>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</si>
  <si>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</si>
  <si>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</si>
  <si>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</si>
  <si>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</si>
  <si>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</si>
  <si>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</si>
  <si>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</si>
  <si>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</si>
  <si>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</si>
  <si>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</si>
  <si>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</si>
  <si>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</si>
  <si>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</si>
  <si>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</si>
  <si>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</si>
  <si>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</si>
  <si>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</si>
  <si>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</si>
  <si>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</si>
  <si>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</si>
  <si>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</si>
  <si>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</si>
  <si>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</si>
  <si>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</si>
  <si>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</si>
  <si>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</si>
  <si>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</si>
  <si>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</si>
  <si>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</si>
  <si>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</si>
  <si>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</si>
  <si>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</si>
  <si>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</si>
  <si>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</si>
  <si>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</si>
  <si>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</si>
  <si>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</si>
  <si>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</si>
  <si>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</si>
  <si>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</si>
  <si>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</si>
  <si>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</si>
  <si>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</si>
  <si>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</si>
  <si>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</si>
  <si>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</si>
  <si>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</si>
  <si>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</si>
  <si>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</si>
  <si>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</si>
  <si>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</si>
  <si>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</si>
  <si>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</si>
  <si>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</si>
  <si>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</si>
  <si>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</si>
  <si>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</si>
  <si>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</si>
  <si>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</si>
  <si>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</si>
  <si>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</si>
  <si>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</si>
  <si>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</si>
  <si>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</si>
  <si>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</si>
  <si>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</si>
  <si>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</si>
  <si>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</si>
  <si>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</si>
  <si>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</si>
  <si>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</si>
  <si>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</si>
  <si>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</si>
  <si>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</si>
  <si>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</si>
  <si>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</si>
  <si>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</si>
  <si>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</si>
  <si>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</si>
  <si>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</si>
  <si>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</si>
  <si>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</si>
  <si>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</si>
  <si>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</si>
  <si>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</si>
  <si>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</si>
  <si>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</si>
  <si>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</si>
  <si>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</si>
  <si>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</si>
  <si>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</si>
  <si>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</si>
  <si>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</si>
  <si>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</si>
  <si>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</si>
  <si>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</si>
  <si>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</si>
  <si>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</si>
  <si>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</si>
  <si>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</si>
  <si>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</si>
  <si>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</si>
  <si>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</si>
  <si>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</si>
  <si>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</si>
  <si>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</si>
  <si>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</si>
  <si>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</si>
  <si>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</si>
  <si>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</si>
  <si>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</si>
  <si>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</si>
  <si>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</si>
  <si>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</si>
  <si>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</si>
  <si>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</si>
  <si>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</si>
  <si>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</si>
  <si>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</si>
  <si>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</si>
  <si>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</si>
  <si>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</si>
  <si>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</si>
  <si>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</si>
  <si>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</si>
  <si>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</si>
  <si>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</si>
  <si>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</si>
  <si>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</si>
  <si>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</si>
  <si>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</si>
  <si>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</si>
  <si>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</si>
  <si>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</si>
  <si>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</si>
  <si>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</si>
  <si>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</si>
  <si>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</si>
  <si>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</si>
  <si>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</si>
  <si>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</si>
  <si>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</si>
  <si>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</si>
  <si>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</si>
  <si>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</si>
  <si>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</si>
  <si>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</si>
  <si>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</si>
  <si>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</si>
  <si>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</si>
  <si>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</si>
  <si>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</si>
  <si>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</si>
  <si>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</si>
  <si>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</si>
  <si>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</si>
  <si>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</si>
  <si>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</si>
  <si>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</si>
  <si>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</si>
  <si>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</si>
  <si>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</si>
  <si>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</si>
  <si>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</si>
  <si>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</si>
  <si>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</si>
  <si>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</si>
  <si>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</si>
  <si>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</si>
  <si>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</si>
  <si>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</si>
  <si>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</si>
  <si>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</si>
  <si>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</si>
  <si>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</si>
  <si>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</si>
  <si>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</si>
  <si>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</si>
  <si>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</si>
  <si>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</si>
  <si>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</si>
  <si>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</si>
  <si>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</si>
  <si>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</si>
  <si>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</si>
  <si>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</si>
  <si>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</si>
  <si>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</si>
  <si>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</si>
  <si>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</si>
  <si>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</si>
  <si>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</si>
  <si>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</si>
  <si>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</si>
  <si>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</si>
  <si>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</si>
  <si>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</si>
  <si>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</si>
  <si>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</si>
  <si>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</si>
  <si>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</si>
  <si>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</si>
  <si>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</si>
  <si>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</si>
  <si>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</si>
  <si>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</si>
  <si>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</si>
  <si>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</si>
  <si>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</si>
  <si>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</si>
  <si>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</si>
  <si>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</si>
  <si>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</si>
  <si>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</si>
  <si>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</si>
  <si>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</si>
  <si>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</si>
  <si>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</si>
  <si>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</si>
  <si>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</si>
  <si>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</si>
  <si>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</si>
  <si>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</si>
  <si>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</si>
  <si>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</si>
  <si>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</si>
  <si>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</si>
  <si>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</si>
  <si>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</si>
  <si>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</si>
  <si>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</si>
  <si>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</si>
  <si>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</si>
  <si>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</si>
  <si>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</si>
  <si>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</si>
  <si>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</si>
  <si>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</si>
  <si>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</si>
  <si>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</si>
  <si>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</si>
  <si>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</si>
  <si>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</si>
  <si>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</si>
  <si>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</si>
  <si>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</si>
  <si>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</si>
  <si>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</si>
  <si>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</si>
  <si>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</si>
  <si>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</si>
  <si>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</si>
  <si>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</si>
  <si>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</si>
  <si>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</si>
  <si>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</si>
  <si>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</si>
  <si>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</si>
  <si>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</si>
  <si>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</si>
  <si>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</si>
  <si>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</si>
  <si>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</si>
  <si>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</si>
  <si>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</si>
  <si>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</si>
  <si>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</si>
  <si>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</si>
  <si>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</si>
  <si>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</si>
  <si>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</si>
  <si>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</si>
  <si>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</si>
  <si>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</si>
  <si>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</si>
  <si>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</si>
  <si>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</si>
  <si>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</si>
  <si>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</si>
  <si>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</si>
  <si>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</si>
  <si>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</si>
  <si>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</si>
  <si>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</si>
  <si>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</si>
  <si>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</si>
  <si>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</si>
  <si>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</si>
  <si>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</si>
  <si>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</si>
  <si>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</si>
  <si>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</si>
  <si>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</si>
  <si>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</si>
  <si>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</si>
  <si>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</si>
  <si>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</si>
  <si>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</si>
  <si>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</si>
  <si>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</si>
  <si>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</si>
  <si>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</si>
  <si>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</si>
  <si>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</si>
  <si>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</si>
  <si>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</si>
  <si>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</si>
  <si>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</si>
  <si>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</si>
  <si>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</si>
  <si>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</si>
  <si>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</si>
  <si>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</si>
  <si>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</si>
  <si>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</si>
  <si>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</si>
  <si>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</si>
  <si>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</si>
  <si>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</si>
  <si>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</si>
  <si>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</si>
  <si>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</si>
  <si>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</si>
  <si>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</si>
  <si>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</si>
  <si>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</si>
  <si>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</si>
  <si>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</si>
  <si>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</si>
  <si>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</si>
  <si>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</si>
  <si>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</si>
  <si>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</si>
  <si>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</si>
  <si>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</si>
  <si>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</si>
  <si>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</si>
  <si>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</si>
  <si>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</si>
  <si>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</si>
  <si>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</si>
  <si>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</si>
  <si>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</si>
  <si>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</si>
  <si>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</si>
  <si>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</si>
  <si>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</si>
  <si>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</si>
  <si>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</si>
  <si>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</si>
  <si>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</si>
  <si>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</si>
  <si>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</si>
  <si>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</si>
  <si>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</si>
  <si>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</si>
  <si>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</si>
  <si>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</si>
  <si>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</si>
  <si>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</si>
  <si>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</si>
  <si>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</si>
  <si>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</si>
  <si>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</si>
  <si>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</si>
  <si>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</si>
  <si>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</si>
  <si>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</si>
  <si>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</si>
  <si>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</si>
  <si>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</si>
  <si>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</si>
  <si>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</si>
  <si>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</si>
  <si>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</si>
  <si>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</si>
  <si>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</si>
  <si>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</si>
  <si>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</si>
  <si>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</si>
  <si>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</si>
  <si>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</si>
  <si>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</si>
  <si>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</si>
  <si>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</si>
  <si>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</si>
  <si>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</si>
  <si>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</si>
  <si>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</si>
  <si>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</si>
  <si>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</si>
  <si>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</si>
  <si>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</si>
  <si>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</si>
  <si>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</si>
  <si>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</si>
  <si>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</si>
  <si>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</si>
  <si>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</si>
  <si>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</si>
  <si>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</si>
  <si>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</si>
  <si>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</si>
  <si>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</si>
  <si>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</si>
  <si>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</si>
  <si>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</si>
  <si>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</si>
  <si>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</si>
  <si>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</si>
  <si>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</si>
  <si>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</si>
  <si>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</si>
  <si>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</si>
  <si>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</si>
  <si>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</si>
  <si>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</si>
  <si>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</si>
  <si>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</si>
  <si>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</si>
  <si>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</si>
  <si>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</si>
  <si>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</si>
  <si>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</si>
  <si>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</si>
  <si>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</si>
  <si>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</si>
  <si>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</si>
  <si>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</si>
  <si>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</si>
  <si>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</si>
  <si>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</si>
  <si>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</si>
  <si>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</si>
  <si>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</si>
  <si>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</si>
  <si>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</si>
  <si>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</si>
  <si>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</si>
  <si>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</si>
  <si>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</si>
  <si>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</si>
  <si>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</si>
  <si>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</si>
  <si>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</si>
  <si>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</si>
  <si>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</si>
  <si>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</si>
  <si>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</si>
  <si>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</si>
  <si>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</si>
  <si>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</si>
  <si>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</si>
  <si>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</si>
  <si>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</si>
  <si>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</si>
  <si>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</si>
  <si>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</si>
  <si>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</si>
  <si>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</si>
  <si>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</si>
  <si>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</si>
  <si>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</si>
  <si>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</si>
  <si>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</si>
  <si>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</si>
  <si>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</si>
  <si>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</si>
  <si>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</si>
  <si>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</si>
  <si>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</si>
  <si>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</si>
  <si>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</si>
  <si>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</si>
  <si>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</si>
  <si>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</si>
  <si>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</si>
  <si>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</si>
  <si>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</si>
  <si>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</si>
  <si>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</si>
  <si>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</si>
  <si>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</si>
  <si>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</si>
  <si>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</si>
  <si>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</si>
  <si>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</si>
  <si>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</si>
  <si>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</si>
  <si>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</si>
  <si>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</si>
  <si>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</si>
  <si>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</si>
  <si>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</si>
  <si>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</si>
  <si>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</si>
  <si>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</si>
  <si>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</si>
  <si>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</si>
  <si>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</si>
  <si>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</si>
  <si>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</si>
  <si>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</si>
  <si>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</si>
  <si>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</si>
  <si>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</si>
  <si>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</si>
  <si>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</si>
  <si>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</si>
  <si>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</si>
  <si>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</si>
  <si>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</si>
  <si>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</si>
  <si>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</si>
  <si>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</si>
  <si>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</si>
  <si>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</si>
  <si>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</si>
  <si>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</si>
  <si>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</si>
  <si>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</si>
  <si>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</si>
  <si>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</si>
  <si>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</si>
  <si>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</si>
  <si>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</si>
  <si>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</si>
  <si>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</si>
  <si>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</si>
  <si>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</si>
  <si>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</si>
  <si>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</si>
  <si>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</si>
  <si>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</si>
  <si>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</si>
  <si>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</si>
  <si>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</si>
  <si>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</si>
  <si>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</si>
  <si>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</si>
  <si>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</si>
  <si>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</si>
  <si>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</si>
  <si>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</si>
  <si>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</si>
  <si>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</si>
  <si>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</si>
  <si>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</si>
  <si>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</si>
  <si>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</si>
  <si>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</si>
  <si>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</si>
  <si>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</si>
  <si>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</si>
  <si>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</si>
  <si>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</si>
  <si>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</si>
  <si>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</si>
  <si>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</si>
  <si>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</si>
  <si>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</si>
  <si>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</si>
  <si>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</si>
  <si>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</si>
  <si>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</si>
  <si>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</si>
  <si>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</si>
  <si>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</si>
  <si>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</si>
  <si>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</si>
  <si>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</si>
  <si>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</si>
  <si>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</si>
  <si>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</si>
  <si>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</si>
  <si>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</si>
  <si>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</si>
  <si>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</si>
  <si>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</si>
  <si>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</si>
  <si>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</si>
  <si>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</si>
  <si>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</si>
  <si>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</si>
  <si>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</si>
  <si>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</si>
  <si>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</si>
  <si>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</si>
  <si>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</si>
  <si>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</si>
  <si>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</si>
  <si>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</si>
  <si>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</si>
  <si>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</si>
  <si>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</si>
  <si>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</si>
  <si>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</si>
  <si>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</si>
  <si>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</si>
  <si>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</si>
  <si>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</si>
  <si>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</si>
  <si>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</si>
  <si>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</si>
  <si>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</si>
  <si>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</si>
  <si>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</si>
  <si>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</si>
  <si>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</si>
  <si>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</si>
  <si>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</si>
  <si>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</si>
  <si>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</si>
  <si>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</si>
  <si>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</si>
  <si>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</si>
  <si>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</si>
  <si>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</si>
  <si>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</si>
  <si>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</si>
  <si>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</si>
  <si>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</si>
  <si>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</si>
  <si>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</si>
  <si>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</si>
  <si>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</si>
  <si>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</si>
  <si>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</si>
  <si>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</si>
  <si>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</si>
  <si>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</si>
  <si>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</si>
  <si>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</si>
  <si>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</si>
  <si>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</si>
  <si>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</si>
  <si>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</si>
  <si>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</si>
  <si>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</si>
  <si>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</si>
  <si>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</si>
  <si>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</si>
  <si>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</si>
  <si>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</si>
  <si>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</si>
  <si>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</si>
  <si>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</si>
  <si>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</si>
  <si>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</si>
  <si>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</si>
  <si>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</si>
  <si>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</si>
  <si>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</si>
  <si>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</si>
  <si>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</si>
  <si>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</si>
  <si>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</si>
  <si>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</si>
  <si>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</si>
  <si>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</si>
  <si>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</si>
  <si>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</si>
  <si>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</si>
  <si>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</si>
  <si>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</si>
  <si>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</si>
  <si>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</si>
  <si>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</si>
  <si>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</si>
  <si>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</si>
  <si>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</si>
  <si>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</si>
  <si>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</si>
  <si>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</si>
  <si>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</si>
  <si>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</si>
  <si>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</si>
  <si>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</si>
  <si>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</si>
  <si>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</si>
  <si>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</si>
  <si>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</si>
  <si>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</si>
  <si>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</si>
  <si>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</si>
  <si>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</si>
  <si>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</si>
  <si>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</si>
  <si>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</si>
  <si>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</si>
  <si>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</si>
  <si>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</si>
  <si>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</si>
  <si>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</si>
  <si>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</si>
  <si>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</si>
  <si>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</si>
  <si>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</si>
  <si>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</si>
  <si>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</si>
  <si>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</si>
  <si>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</si>
  <si>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</si>
  <si>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</si>
  <si>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</si>
  <si>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</si>
  <si>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</si>
  <si>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</si>
  <si>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</si>
  <si>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</si>
  <si>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</si>
  <si>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</si>
  <si>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</si>
  <si>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</si>
  <si>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</si>
  <si>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</si>
  <si>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</si>
  <si>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</si>
  <si>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</si>
  <si>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</si>
  <si>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</si>
  <si>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</si>
  <si>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</si>
  <si>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</si>
  <si>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</si>
  <si>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</si>
  <si>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</si>
  <si>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</si>
  <si>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</si>
  <si>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</si>
  <si>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</si>
  <si>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</si>
  <si>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</si>
  <si>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</si>
  <si>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</si>
  <si>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</si>
  <si>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</si>
  <si>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</si>
  <si>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</si>
  <si>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</si>
  <si>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</si>
  <si>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</si>
  <si>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</si>
  <si>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</si>
  <si>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</si>
  <si>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</si>
  <si>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</si>
  <si>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</si>
  <si>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</si>
  <si>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</si>
  <si>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</si>
  <si>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</si>
  <si>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</si>
  <si>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</si>
  <si>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</si>
  <si>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</si>
  <si>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</si>
  <si>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</si>
  <si>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</si>
  <si>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</si>
  <si>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</si>
  <si>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</si>
  <si>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</si>
  <si>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</si>
  <si>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</si>
  <si>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</si>
  <si>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</si>
  <si>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</si>
  <si>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</si>
  <si>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</si>
  <si>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</si>
  <si>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</si>
  <si>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</si>
  <si>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</si>
  <si>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</si>
  <si>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</si>
  <si>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</si>
  <si>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</si>
  <si>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</si>
  <si>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</si>
  <si>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</si>
  <si>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</si>
  <si>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</si>
  <si>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</si>
  <si>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</si>
  <si>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</si>
  <si>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</si>
  <si>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</si>
  <si>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</si>
  <si>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</si>
  <si>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</si>
  <si>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</si>
  <si>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</si>
  <si>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</si>
  <si>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</si>
  <si>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</si>
  <si>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</si>
  <si>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</si>
  <si>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</si>
  <si>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</si>
  <si>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</si>
  <si>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</si>
  <si>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</si>
  <si>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</si>
  <si>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</si>
  <si>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</si>
  <si>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</si>
  <si>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</si>
  <si>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</si>
  <si>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</si>
  <si>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</si>
  <si>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</si>
  <si>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</si>
  <si>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</si>
  <si>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</si>
  <si>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</si>
  <si>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</si>
  <si>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</si>
  <si>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</si>
  <si>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</si>
  <si>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</si>
  <si>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</si>
  <si>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</si>
  <si>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</si>
  <si>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</si>
  <si>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</si>
  <si>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</si>
  <si>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</si>
  <si>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</si>
  <si>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</si>
  <si>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</si>
  <si>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</si>
  <si>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</si>
  <si>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</si>
  <si>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</si>
  <si>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</si>
  <si>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</si>
  <si>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</si>
  <si>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</si>
  <si>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</si>
  <si>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</si>
  <si>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</si>
  <si>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</si>
  <si>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</si>
  <si>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</si>
  <si>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</si>
  <si>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</si>
  <si>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</si>
  <si>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</si>
  <si>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</si>
  <si>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</si>
  <si>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</si>
  <si>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</si>
  <si>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</si>
  <si>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</si>
  <si>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</si>
  <si>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</si>
  <si>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</si>
  <si>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</si>
  <si>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</si>
  <si>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</si>
  <si>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</si>
  <si>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</si>
  <si>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</si>
  <si>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</si>
  <si>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</si>
  <si>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</si>
  <si>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</si>
  <si>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</si>
  <si>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</si>
  <si>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</si>
  <si>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</si>
  <si>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</si>
  <si>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</si>
  <si>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</si>
  <si>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</si>
  <si>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</si>
  <si>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</si>
  <si>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</si>
  <si>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</si>
  <si>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</si>
  <si>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</si>
  <si>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</si>
  <si>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</si>
  <si>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</si>
  <si>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</si>
  <si>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</si>
  <si>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</si>
  <si>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</si>
  <si>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</si>
  <si>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</si>
  <si>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</si>
  <si>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</si>
  <si>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</si>
  <si>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</si>
  <si>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</si>
  <si>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</si>
  <si>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</si>
  <si>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</si>
  <si>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</si>
  <si>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</si>
  <si>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</si>
  <si>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</si>
  <si>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</si>
  <si>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</si>
  <si>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</si>
  <si>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</si>
  <si>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</si>
  <si>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</si>
  <si>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</si>
  <si>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</si>
  <si>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</si>
  <si>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</si>
  <si>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</si>
  <si>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</si>
  <si>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</si>
  <si>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</si>
  <si>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</si>
  <si>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</si>
  <si>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</si>
  <si>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</si>
  <si>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</si>
  <si>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</si>
  <si>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</si>
  <si>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</si>
  <si>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</si>
  <si>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</si>
  <si>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</si>
  <si>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</si>
  <si>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</si>
  <si>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</si>
  <si>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</si>
  <si>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</si>
  <si>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</si>
  <si>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</si>
  <si>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</si>
  <si>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</si>
  <si>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</si>
  <si>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</si>
  <si>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</si>
  <si>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</si>
  <si>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</si>
  <si>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</si>
  <si>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</si>
  <si>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</si>
  <si>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</si>
  <si>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</si>
  <si>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</si>
  <si>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</si>
  <si>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</si>
  <si>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</si>
  <si>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</si>
  <si>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</si>
  <si>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</si>
  <si>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</si>
  <si>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</si>
  <si>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</si>
  <si>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</si>
  <si>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</si>
  <si>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</si>
  <si>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</si>
  <si>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</si>
  <si>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</si>
  <si>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</si>
  <si>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</si>
  <si>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</si>
  <si>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</si>
  <si>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</si>
  <si>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</si>
  <si>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</si>
  <si>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</si>
  <si>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</si>
  <si>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</si>
  <si>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</si>
  <si>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</si>
  <si>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</si>
  <si>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</si>
  <si>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</si>
  <si>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</si>
  <si>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</si>
  <si>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</si>
  <si>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</si>
  <si>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</si>
  <si>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</si>
  <si>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</si>
  <si>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</si>
  <si>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</si>
  <si>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</si>
  <si>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</si>
  <si>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</si>
  <si>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</si>
  <si>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</si>
  <si>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</si>
  <si>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</si>
  <si>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</si>
  <si>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</si>
  <si>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</si>
  <si>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</si>
  <si>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</si>
  <si>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</si>
  <si>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</si>
  <si>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</si>
  <si>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</si>
  <si>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</si>
  <si>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</si>
  <si>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</si>
  <si>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</si>
  <si>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</si>
  <si>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</si>
  <si>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</si>
  <si>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</si>
  <si>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</si>
  <si>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</si>
  <si>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</si>
  <si>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</si>
  <si>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</si>
  <si>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</si>
  <si>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</si>
  <si>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</si>
  <si>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</si>
  <si>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</si>
  <si>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</si>
  <si>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</si>
  <si>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</si>
  <si>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</si>
  <si>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</si>
  <si>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</si>
  <si>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</si>
  <si>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</si>
  <si>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</si>
  <si>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</si>
  <si>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</si>
  <si>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</si>
  <si>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</si>
  <si>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</si>
  <si>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</si>
  <si>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</si>
  <si>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</si>
  <si>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</si>
  <si>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</si>
  <si>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</si>
  <si>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</si>
  <si>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</si>
  <si>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</si>
  <si>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</si>
  <si>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</si>
  <si>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</si>
  <si>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</si>
  <si>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</si>
  <si>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</si>
  <si>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</si>
  <si>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</si>
  <si>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</si>
  <si>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</si>
  <si>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</si>
  <si>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</si>
  <si>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</si>
  <si>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</si>
  <si>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</si>
  <si>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</si>
  <si>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</si>
  <si>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</si>
  <si>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</si>
  <si>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</si>
  <si>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</si>
  <si>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</si>
  <si>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</si>
  <si>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</si>
  <si>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</si>
  <si>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</si>
  <si>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</si>
  <si>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</si>
  <si>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</si>
  <si>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</si>
  <si>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</si>
  <si>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</si>
  <si>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</si>
  <si>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</si>
  <si>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</si>
  <si>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</si>
  <si>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</si>
  <si>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</si>
  <si>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</si>
  <si>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</si>
  <si>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</si>
  <si>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</si>
  <si>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</si>
  <si>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</si>
  <si>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</si>
  <si>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</si>
  <si>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</si>
  <si>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</si>
  <si>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</si>
  <si>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</si>
  <si>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</si>
  <si>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</si>
  <si>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</si>
  <si>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</si>
  <si>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</si>
  <si>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</si>
  <si>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</si>
  <si>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</si>
  <si>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</si>
  <si>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</si>
  <si>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</si>
  <si>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</si>
  <si>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</si>
  <si>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</si>
  <si>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</si>
  <si>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</si>
  <si>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</si>
  <si>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</si>
  <si>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</si>
  <si>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</si>
  <si>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</si>
  <si>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</si>
  <si>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</si>
  <si>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</si>
  <si>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</si>
  <si>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</si>
  <si>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</si>
  <si>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</si>
  <si>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</si>
  <si>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</si>
  <si>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</si>
  <si>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</si>
  <si>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</si>
  <si>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</si>
  <si>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</si>
  <si>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</si>
  <si>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</si>
  <si>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</si>
  <si>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</si>
  <si>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</si>
  <si>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</si>
  <si>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</si>
  <si>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</si>
  <si>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</si>
  <si>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</si>
  <si>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</si>
  <si>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</si>
  <si>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</si>
  <si>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</si>
  <si>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</si>
  <si>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</si>
  <si>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</si>
  <si>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</si>
  <si>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</si>
  <si>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</si>
  <si>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</si>
  <si>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</si>
  <si>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</si>
  <si>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</si>
  <si>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</si>
  <si>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</si>
  <si>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</si>
  <si>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</si>
  <si>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</si>
  <si>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</si>
  <si>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</si>
  <si>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</si>
  <si>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</si>
  <si>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</si>
  <si>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</si>
  <si>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</si>
  <si>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</si>
  <si>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</si>
  <si>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</si>
  <si>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</si>
  <si>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</si>
  <si>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</si>
  <si>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</si>
  <si>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</si>
  <si>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</si>
  <si>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</si>
  <si>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</si>
  <si>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</si>
  <si>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</si>
  <si>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</si>
  <si>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</si>
  <si>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</si>
  <si>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</si>
  <si>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</si>
  <si>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</si>
  <si>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</si>
  <si>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</si>
  <si>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</si>
  <si>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</si>
  <si>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</si>
  <si>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</si>
  <si>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</si>
  <si>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</si>
  <si>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</si>
  <si>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</si>
  <si>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</si>
  <si>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</si>
  <si>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</si>
  <si>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</si>
  <si>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</si>
  <si>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</si>
  <si>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</si>
  <si>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</si>
  <si>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</si>
  <si>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</si>
  <si>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</si>
  <si>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</si>
  <si>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</si>
  <si>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</si>
  <si>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</si>
  <si>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</si>
  <si>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</si>
  <si>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</si>
  <si>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</si>
  <si>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</si>
  <si>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</si>
  <si>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</si>
  <si>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</si>
  <si>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</si>
  <si>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</si>
  <si>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</si>
  <si>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</si>
  <si>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</si>
  <si>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</si>
  <si>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</si>
  <si>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</si>
  <si>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</si>
  <si>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</si>
  <si>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</si>
  <si>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</si>
  <si>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</si>
  <si>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</si>
  <si>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</si>
  <si>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</si>
  <si>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</si>
  <si>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</si>
  <si>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</si>
  <si>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</si>
  <si>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</si>
  <si>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</si>
  <si>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</si>
  <si>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</si>
  <si>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</si>
  <si>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</si>
  <si>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</si>
  <si>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</si>
  <si>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</si>
  <si>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</si>
  <si>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</si>
  <si>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</si>
  <si>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</si>
  <si>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</si>
  <si>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</si>
  <si>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</si>
  <si>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</si>
  <si>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</si>
  <si>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</si>
  <si>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</si>
  <si>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</si>
  <si>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</si>
  <si>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</si>
  <si>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</si>
  <si>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</si>
  <si>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</si>
  <si>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</si>
  <si>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</si>
  <si>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</si>
  <si>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</si>
  <si>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</si>
  <si>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</si>
  <si>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</si>
  <si>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</si>
  <si>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</si>
  <si>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</si>
  <si>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</si>
  <si>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</si>
  <si>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</si>
  <si>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</si>
  <si>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</si>
  <si>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</si>
  <si>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</si>
  <si>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</si>
  <si>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</si>
  <si>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</si>
  <si>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</si>
  <si>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</si>
  <si>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</si>
  <si>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</si>
  <si>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</si>
  <si>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</si>
  <si>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</si>
  <si>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</si>
  <si>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</si>
  <si>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</si>
  <si>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</si>
  <si>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</si>
  <si>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</si>
  <si>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</si>
  <si>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</si>
  <si>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</si>
  <si>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</si>
  <si>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</si>
  <si>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</si>
  <si>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</si>
  <si>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</si>
  <si>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</si>
  <si>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</si>
  <si>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</si>
  <si>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</si>
  <si>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</si>
  <si>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</si>
  <si>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</si>
  <si>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</si>
  <si>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</si>
  <si>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</si>
  <si>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</si>
  <si>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</si>
  <si>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</si>
  <si>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</si>
  <si>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</si>
  <si>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</si>
  <si>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</si>
  <si>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</si>
  <si>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</si>
  <si>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</si>
  <si>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</si>
  <si>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</si>
  <si>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</si>
  <si>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</si>
  <si>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</si>
  <si>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</si>
  <si>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</si>
  <si>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</si>
  <si>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</si>
  <si>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</si>
  <si>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</si>
  <si>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</si>
  <si>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</si>
  <si>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</si>
  <si>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</si>
  <si>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</si>
  <si>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</si>
  <si>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</si>
  <si>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</si>
  <si>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</si>
  <si>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</si>
  <si>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</si>
  <si>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</si>
  <si>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</si>
  <si>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</si>
  <si>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</si>
  <si>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</si>
  <si>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</si>
  <si>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</si>
  <si>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</si>
  <si>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</si>
  <si>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</si>
  <si>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</si>
  <si>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</si>
  <si>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</si>
  <si>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</si>
  <si>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</si>
  <si>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</si>
  <si>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</si>
  <si>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</si>
  <si>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</si>
  <si>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</si>
  <si>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</si>
  <si>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</si>
  <si>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</si>
  <si>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</si>
  <si>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</si>
  <si>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</si>
  <si>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</si>
  <si>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</si>
  <si>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</si>
  <si>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</si>
  <si>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</si>
  <si>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</si>
  <si>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</si>
  <si>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</si>
  <si>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</si>
  <si>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</si>
  <si>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</si>
  <si>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</si>
  <si>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</si>
  <si>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</si>
  <si>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</si>
  <si>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</si>
  <si>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</si>
  <si>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</si>
  <si>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</si>
  <si>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</si>
  <si>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</si>
  <si>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</si>
  <si>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</si>
  <si>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</si>
  <si>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</si>
  <si>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</si>
  <si>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</si>
  <si>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</si>
  <si>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</si>
  <si>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</si>
  <si>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</si>
  <si>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</si>
  <si>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</si>
  <si>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</si>
  <si>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</si>
  <si>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</si>
  <si>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</si>
  <si>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</si>
  <si>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</si>
  <si>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</si>
  <si>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</si>
  <si>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</si>
  <si>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</si>
  <si>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</si>
  <si>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</si>
  <si>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</si>
  <si>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</si>
  <si>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</si>
  <si>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</si>
  <si>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</si>
  <si>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</si>
  <si>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</si>
  <si>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</si>
  <si>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</si>
  <si>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</si>
  <si>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</si>
  <si>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</si>
  <si>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</si>
  <si>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</si>
  <si>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</si>
  <si>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</si>
  <si>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</si>
  <si>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</si>
  <si>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</si>
  <si>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</si>
  <si>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</si>
  <si>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</si>
  <si>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</si>
  <si>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</si>
  <si>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</si>
  <si>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</si>
  <si>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</si>
  <si>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</si>
  <si>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</si>
  <si>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</si>
  <si>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</si>
  <si>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</si>
  <si>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</si>
  <si>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</si>
  <si>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</si>
  <si>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</si>
  <si>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</si>
  <si>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</si>
  <si>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</si>
  <si>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</si>
  <si>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</si>
  <si>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</si>
  <si>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</si>
  <si>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</si>
  <si>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</si>
  <si>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</si>
  <si>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</si>
  <si>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</si>
  <si>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</si>
  <si>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</si>
  <si>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</si>
  <si>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</si>
  <si>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</si>
  <si>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</si>
  <si>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</si>
  <si>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</si>
  <si>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</si>
  <si>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</si>
  <si>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</si>
  <si>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</si>
  <si>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</si>
  <si>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</si>
  <si>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</si>
  <si>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</si>
  <si>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</si>
  <si>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</si>
  <si>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</si>
  <si>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</si>
  <si>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</si>
  <si>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</si>
  <si>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</si>
  <si>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</si>
  <si>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</si>
  <si>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</si>
  <si>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</si>
  <si>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</si>
  <si>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</si>
  <si>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</si>
  <si>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</si>
  <si>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</si>
  <si>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</si>
  <si>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</si>
  <si>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</si>
  <si>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</si>
  <si>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</si>
  <si>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</si>
  <si>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</si>
  <si>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</si>
  <si>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</si>
  <si>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</si>
  <si>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</si>
  <si>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</si>
  <si>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</si>
  <si>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</si>
  <si>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</si>
  <si>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</si>
  <si>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</si>
  <si>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</si>
  <si>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</si>
  <si>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</si>
  <si>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</si>
  <si>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</si>
  <si>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</si>
  <si>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</si>
  <si>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</si>
  <si>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</si>
  <si>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</si>
  <si>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</si>
  <si>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</si>
  <si>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</si>
  <si>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</si>
  <si>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</si>
  <si>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</si>
  <si>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</si>
  <si>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</si>
  <si>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</si>
  <si>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</si>
  <si>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</si>
  <si>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</si>
  <si>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</si>
  <si>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</si>
  <si>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</si>
  <si>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</si>
  <si>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</si>
  <si>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</si>
  <si>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</si>
  <si>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</si>
  <si>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</si>
  <si>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</si>
  <si>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</si>
  <si>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</si>
  <si>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</si>
  <si>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</si>
  <si>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</si>
  <si>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</si>
  <si>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</si>
  <si>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</si>
  <si>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</si>
  <si>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</si>
  <si>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</si>
  <si>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</si>
  <si>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</si>
  <si>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</si>
  <si>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</si>
  <si>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</si>
  <si>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</si>
  <si>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</si>
  <si>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</si>
  <si>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</si>
  <si>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</si>
  <si>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</si>
  <si>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</si>
  <si>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</si>
  <si>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</si>
  <si>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</si>
  <si>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</si>
  <si>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</si>
  <si>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</si>
  <si>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</si>
  <si>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</si>
  <si>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</si>
  <si>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</si>
  <si>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</si>
  <si>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</si>
  <si>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</si>
  <si>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</si>
  <si>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</si>
  <si>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</si>
  <si>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</si>
  <si>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</si>
  <si>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</si>
  <si>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</si>
  <si>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</si>
  <si>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</si>
  <si>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</si>
  <si>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</si>
  <si>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</si>
  <si>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</si>
  <si>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</si>
  <si>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</si>
  <si>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</si>
  <si>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</si>
  <si>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</si>
  <si>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</si>
  <si>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</si>
  <si>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</si>
  <si>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</si>
  <si>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</si>
  <si>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</si>
  <si>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</si>
  <si>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</si>
  <si>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</si>
  <si>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</si>
  <si>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</si>
  <si>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</si>
  <si>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</si>
  <si>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</si>
  <si>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</si>
  <si>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</si>
  <si>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</si>
  <si>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</si>
  <si>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</si>
  <si>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</si>
  <si>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</si>
  <si>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</si>
  <si>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</si>
  <si>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</si>
  <si>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</si>
  <si>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</si>
  <si>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</si>
  <si>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</si>
  <si>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</si>
  <si>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</si>
  <si>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</si>
  <si>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</si>
  <si>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</si>
  <si>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</si>
  <si>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</si>
  <si>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</si>
  <si>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</si>
  <si>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</si>
  <si>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</si>
  <si>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</si>
  <si>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</si>
  <si>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</si>
  <si>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</si>
  <si>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</si>
  <si>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</si>
  <si>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</si>
  <si>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</si>
  <si>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</si>
  <si>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</si>
  <si>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</si>
  <si>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</si>
  <si>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</si>
  <si>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</si>
  <si>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</si>
  <si>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</si>
  <si>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</si>
  <si>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</si>
  <si>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</si>
  <si>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</si>
  <si>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</si>
  <si>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</si>
  <si>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</si>
  <si>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</si>
  <si>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</si>
  <si>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</si>
  <si>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</si>
  <si>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</si>
  <si>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</si>
  <si>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</si>
  <si>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</si>
  <si>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</si>
  <si>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</si>
  <si>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</si>
  <si>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</si>
  <si>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</si>
  <si>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</si>
  <si>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</si>
  <si>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</si>
  <si>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</si>
  <si>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</si>
  <si>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</si>
  <si>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</si>
  <si>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</si>
  <si>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</si>
  <si>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</si>
  <si>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</si>
  <si>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</si>
  <si>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</si>
  <si>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</si>
  <si>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</si>
  <si>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</si>
  <si>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</si>
  <si>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</si>
  <si>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</si>
  <si>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</si>
  <si>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</si>
  <si>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</si>
  <si>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</si>
  <si>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</si>
  <si>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</si>
  <si>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</si>
  <si>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</si>
  <si>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</si>
  <si>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</si>
  <si>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</si>
  <si>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</si>
  <si>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</si>
  <si>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</si>
  <si>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</si>
  <si>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</si>
  <si>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</si>
  <si>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</si>
  <si>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</si>
  <si>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</si>
  <si>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</si>
  <si>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</si>
  <si>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</si>
  <si>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</si>
  <si>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</si>
  <si>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</si>
  <si>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</si>
  <si>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</si>
  <si>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</si>
  <si>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</si>
  <si>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</si>
  <si>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</si>
  <si>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</si>
  <si>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</si>
  <si>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</si>
  <si>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</si>
  <si>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</si>
  <si>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</si>
  <si>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</si>
  <si>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</si>
  <si>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</si>
  <si>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</si>
  <si>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</si>
  <si>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</si>
  <si>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</si>
  <si>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</si>
  <si>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</si>
  <si>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</si>
  <si>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</si>
  <si>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</si>
  <si>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</si>
  <si>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</si>
  <si>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</si>
  <si>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</si>
  <si>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</si>
  <si>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</si>
  <si>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</si>
  <si>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</si>
  <si>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</si>
  <si>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</si>
  <si>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</si>
  <si>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</si>
  <si>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</si>
  <si>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</si>
  <si>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</si>
  <si>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</si>
  <si>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</si>
  <si>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</si>
  <si>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</si>
  <si>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</si>
  <si>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</si>
  <si>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</si>
  <si>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</si>
  <si>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</si>
  <si>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</si>
  <si>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</si>
  <si>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</si>
  <si>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</si>
  <si>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</si>
  <si>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</si>
  <si>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</si>
  <si>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</si>
  <si>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</si>
  <si>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</si>
  <si>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</si>
  <si>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</si>
  <si>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</si>
  <si>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</si>
  <si>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</si>
  <si>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</si>
  <si>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</si>
  <si>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</si>
  <si>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</si>
  <si>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</si>
  <si>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</si>
  <si>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</si>
  <si>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</si>
  <si>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</si>
  <si>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</si>
  <si>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</si>
  <si>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</si>
  <si>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</si>
  <si>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</si>
  <si>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</si>
  <si>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</si>
  <si>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</si>
  <si>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</si>
  <si>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</si>
  <si>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</si>
  <si>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</si>
  <si>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</si>
  <si>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</si>
  <si>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</si>
  <si>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</si>
  <si>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</si>
  <si>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</si>
  <si>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</si>
  <si>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</si>
  <si>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</si>
  <si>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</si>
  <si>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</si>
  <si>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</si>
  <si>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</si>
  <si>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</si>
  <si>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</si>
  <si>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</si>
  <si>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</si>
  <si>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</si>
  <si>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</si>
  <si>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</si>
  <si>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</si>
  <si>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</si>
  <si>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</si>
  <si>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</si>
  <si>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</si>
  <si>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</si>
  <si>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</si>
  <si>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</si>
  <si>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</si>
  <si>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</si>
  <si>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</si>
  <si>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</si>
  <si>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</si>
  <si>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</si>
  <si>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</si>
  <si>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</si>
  <si>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</si>
  <si>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</si>
  <si>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</si>
  <si>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</si>
  <si>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</si>
  <si>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</si>
  <si>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</si>
  <si>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</si>
  <si>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</si>
  <si>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</si>
  <si>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</si>
  <si>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</si>
  <si>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</si>
  <si>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</si>
  <si>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</si>
  <si>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</si>
  <si>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</si>
  <si>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</si>
  <si>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</si>
  <si>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</si>
  <si>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</si>
  <si>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</si>
  <si>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</si>
  <si>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</si>
  <si>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</si>
  <si>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</si>
  <si>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</si>
  <si>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</si>
  <si>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</si>
  <si>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</si>
  <si>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</si>
  <si>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</si>
  <si>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</si>
  <si>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</si>
  <si>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</si>
  <si>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</si>
  <si>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</si>
  <si>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</si>
  <si>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</si>
  <si>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</si>
  <si>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</si>
  <si>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</si>
  <si>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</si>
  <si>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</si>
  <si>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</si>
  <si>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</si>
  <si>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</si>
  <si>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</si>
  <si>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</si>
  <si>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</si>
  <si>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</si>
  <si>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</si>
  <si>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</si>
  <si>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</si>
  <si>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</si>
  <si>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</si>
  <si>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</si>
  <si>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</si>
  <si>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</si>
  <si>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</si>
  <si>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</si>
  <si>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</si>
  <si>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</si>
  <si>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</si>
  <si>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</si>
  <si>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</si>
  <si>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</si>
  <si>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</si>
  <si>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</si>
  <si>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</si>
  <si>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</si>
  <si>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</si>
  <si>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</si>
  <si>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</si>
  <si>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</si>
  <si>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</si>
  <si>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</si>
  <si>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</si>
  <si>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</si>
  <si>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</si>
  <si>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</si>
  <si>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</si>
  <si>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</si>
  <si>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</si>
  <si>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</si>
  <si>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</si>
  <si>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</si>
  <si>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</si>
  <si>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</si>
  <si>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</si>
  <si>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</si>
  <si>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</si>
  <si>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</si>
  <si>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</si>
  <si>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</si>
  <si>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</si>
  <si>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</si>
  <si>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</si>
  <si>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</si>
  <si>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</si>
  <si>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</si>
  <si>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</si>
  <si>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</si>
  <si>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</si>
  <si>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</si>
  <si>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</si>
  <si>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</si>
  <si>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</si>
  <si>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</si>
  <si>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</si>
  <si>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</si>
  <si>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</si>
  <si>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</si>
  <si>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</si>
  <si>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</si>
  <si>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</si>
  <si>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</si>
  <si>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</si>
  <si>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</si>
  <si>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</si>
  <si>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</si>
  <si>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</si>
  <si>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</si>
  <si>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</si>
  <si>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</si>
  <si>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</si>
  <si>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</si>
  <si>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</si>
  <si>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</si>
  <si>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</si>
  <si>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</si>
  <si>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</si>
  <si>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</si>
  <si>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</si>
  <si>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</si>
  <si>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</si>
  <si>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</si>
  <si>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</si>
  <si>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</si>
  <si>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</si>
  <si>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</si>
  <si>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</si>
  <si>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</si>
  <si>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</si>
  <si>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</si>
  <si>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</si>
  <si>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</si>
  <si>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</si>
  <si>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</si>
  <si>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</si>
  <si>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</si>
  <si>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</si>
  <si>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</si>
  <si>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</si>
  <si>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</si>
  <si>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</si>
  <si>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</si>
  <si>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</si>
  <si>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</si>
  <si>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</si>
  <si>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</si>
  <si>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</si>
  <si>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</si>
  <si>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</si>
  <si>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</si>
  <si>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</si>
  <si>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</si>
  <si>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</si>
  <si>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</si>
  <si>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</si>
  <si>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</si>
  <si>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</si>
  <si>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</si>
  <si>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</si>
  <si>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</si>
  <si>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</si>
  <si>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</si>
  <si>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</si>
  <si>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</si>
  <si>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</si>
  <si>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</si>
  <si>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</si>
  <si>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</si>
  <si>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</si>
  <si>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</si>
  <si>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</si>
  <si>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</si>
  <si>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</si>
  <si>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</si>
  <si>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</si>
  <si>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</si>
  <si>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</si>
  <si>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</si>
  <si>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</si>
  <si>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</si>
  <si>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</si>
  <si>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</si>
  <si>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</si>
  <si>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</si>
  <si>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</si>
  <si>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</si>
  <si>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</si>
  <si>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</si>
  <si>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</si>
  <si>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</si>
  <si>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</si>
  <si>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</si>
  <si>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</si>
  <si>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</si>
  <si>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</si>
  <si>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</si>
  <si>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</si>
  <si>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</si>
  <si>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</si>
  <si>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</si>
  <si>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</si>
  <si>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</si>
  <si>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</si>
  <si>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</si>
  <si>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</si>
  <si>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</si>
  <si>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</si>
  <si>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</si>
  <si>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</si>
  <si>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</si>
  <si>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</si>
  <si>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</si>
  <si>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</si>
  <si>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</si>
  <si>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</si>
  <si>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</si>
  <si>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</si>
  <si>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</si>
  <si>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</si>
  <si>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</si>
  <si>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</si>
  <si>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</si>
  <si>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</si>
  <si>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</si>
  <si>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</si>
  <si>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</si>
  <si>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</si>
  <si>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</si>
  <si>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</si>
  <si>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</si>
  <si>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</si>
  <si>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</si>
  <si>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</si>
  <si>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</si>
  <si>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</si>
  <si>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</si>
  <si>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</si>
  <si>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</si>
  <si>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</si>
  <si>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</si>
  <si>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</si>
  <si>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</si>
  <si>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</si>
  <si>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</si>
  <si>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</si>
  <si>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</si>
  <si>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</si>
  <si>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</si>
  <si>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</si>
  <si>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</si>
  <si>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</si>
  <si>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</si>
  <si>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</si>
  <si>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</si>
  <si>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</si>
  <si>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</si>
  <si>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</si>
  <si>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</si>
  <si>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</si>
  <si>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</si>
  <si>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</si>
  <si>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</si>
  <si>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</si>
  <si>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</si>
  <si>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</si>
  <si>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</si>
  <si>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</si>
  <si>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</si>
  <si>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</si>
  <si>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</si>
  <si>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</si>
  <si>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</si>
  <si>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</si>
  <si>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</si>
  <si>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</si>
  <si>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</si>
  <si>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</si>
  <si>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</si>
  <si>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</si>
  <si>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</si>
  <si>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</si>
  <si>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</si>
  <si>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</si>
  <si>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</si>
  <si>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</si>
  <si>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</si>
  <si>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</si>
  <si>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</si>
  <si>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</si>
  <si>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</si>
  <si>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</si>
  <si>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</si>
  <si>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</si>
  <si>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</si>
  <si>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</si>
  <si>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</si>
  <si>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</si>
  <si>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</si>
  <si>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</si>
  <si>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</si>
  <si>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</si>
  <si>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</si>
  <si>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</si>
  <si>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</si>
  <si>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</si>
  <si>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</si>
  <si>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</si>
  <si>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</si>
  <si>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</si>
  <si>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</si>
  <si>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</si>
  <si>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</si>
  <si>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</si>
  <si>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</si>
  <si>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</si>
  <si>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</si>
  <si>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</si>
  <si>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</si>
  <si>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</si>
  <si>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</si>
  <si>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</si>
  <si>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</si>
  <si>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</si>
  <si>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</si>
  <si>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</si>
  <si>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</si>
  <si>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</si>
  <si>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</si>
  <si>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</si>
  <si>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</si>
  <si>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</si>
  <si>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</si>
  <si>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</si>
  <si>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</si>
  <si>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</si>
  <si>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</si>
  <si>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</si>
  <si>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</si>
  <si>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</si>
  <si>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</si>
  <si>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</si>
  <si>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</si>
  <si>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</si>
  <si>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</si>
  <si>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</si>
  <si>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</si>
  <si>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</si>
  <si>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</si>
  <si>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</si>
  <si>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</si>
  <si>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</si>
  <si>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</si>
  <si>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</si>
  <si>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</si>
  <si>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</si>
  <si>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</si>
  <si>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</si>
  <si>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</si>
  <si>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</si>
  <si>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</si>
  <si>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</si>
  <si>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</si>
  <si>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</si>
  <si>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</si>
  <si>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</si>
  <si>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</si>
  <si>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</si>
  <si>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</si>
  <si>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</si>
  <si>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</si>
  <si>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</si>
  <si>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</si>
  <si>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</si>
  <si>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</si>
  <si>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</si>
  <si>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</si>
  <si>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</si>
  <si>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</si>
  <si>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</si>
  <si>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</si>
  <si>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</si>
  <si>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</si>
  <si>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</si>
  <si>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</si>
  <si>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</si>
  <si>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</si>
  <si>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</si>
  <si>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</si>
  <si>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</si>
  <si>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</si>
  <si>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</si>
  <si>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</si>
  <si>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</si>
  <si>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</si>
  <si>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</si>
  <si>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</si>
  <si>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</si>
  <si>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</si>
  <si>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</si>
  <si>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</si>
  <si>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</si>
  <si>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</si>
  <si>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</si>
  <si>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</si>
  <si>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</si>
  <si>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</si>
  <si>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</si>
  <si>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</si>
  <si>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</si>
  <si>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</si>
  <si>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</si>
  <si>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</si>
  <si>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</si>
  <si>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</si>
  <si>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</si>
  <si>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</si>
  <si>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</si>
  <si>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</si>
  <si>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</si>
  <si>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</si>
  <si>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</si>
  <si>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</si>
  <si>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</si>
  <si>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</si>
  <si>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</si>
  <si>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</si>
  <si>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</si>
  <si>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</si>
  <si>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</si>
  <si>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</si>
  <si>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</si>
  <si>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</si>
  <si>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</si>
  <si>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</si>
  <si>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</si>
  <si>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</si>
  <si>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</si>
  <si>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</si>
  <si>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</si>
  <si>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</si>
  <si>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</si>
  <si>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</si>
  <si>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</si>
  <si>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</si>
  <si>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</si>
  <si>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</si>
  <si>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</si>
  <si>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</si>
  <si>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</si>
  <si>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</si>
  <si>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</si>
  <si>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</si>
  <si>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</si>
  <si>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</si>
  <si>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</si>
  <si>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</si>
  <si>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</si>
  <si>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</si>
  <si>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</si>
  <si>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</si>
  <si>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</si>
  <si>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</si>
  <si>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</si>
  <si>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</si>
  <si>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</si>
  <si>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</si>
  <si>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</si>
  <si>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</si>
  <si>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</si>
  <si>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</si>
  <si>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</si>
  <si>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</si>
  <si>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</si>
  <si>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</si>
  <si>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</si>
  <si>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</si>
  <si>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</si>
  <si>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</si>
  <si>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</si>
  <si>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</si>
  <si>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</si>
  <si>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</si>
  <si>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</si>
  <si>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</si>
  <si>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</si>
  <si>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</si>
  <si>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</si>
  <si>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</si>
  <si>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</si>
  <si>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</si>
  <si>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</si>
  <si>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</si>
  <si>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</si>
  <si>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</si>
  <si>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</si>
  <si>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</si>
  <si>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</si>
  <si>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</si>
  <si>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</si>
  <si>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</si>
  <si>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</si>
  <si>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</si>
  <si>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</si>
  <si>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</si>
  <si>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</si>
  <si>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</si>
  <si>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</si>
  <si>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</si>
  <si>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</si>
  <si>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</si>
  <si>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</si>
  <si>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</si>
  <si>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</si>
  <si>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</si>
  <si>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</si>
  <si>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</si>
  <si>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</si>
  <si>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</si>
  <si>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</si>
  <si>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</si>
  <si>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</si>
  <si>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</si>
  <si>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</si>
  <si>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</si>
  <si>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</si>
  <si>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</si>
  <si>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</si>
  <si>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</si>
  <si>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</si>
  <si>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</si>
  <si>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</si>
  <si>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</si>
  <si>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</si>
  <si>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</si>
  <si>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</si>
  <si>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</si>
  <si>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</si>
  <si>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</si>
  <si>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</si>
  <si>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</si>
  <si>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</si>
  <si>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</si>
  <si>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</si>
  <si>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</si>
  <si>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</si>
  <si>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</si>
  <si>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</si>
  <si>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</si>
  <si>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</si>
  <si>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</si>
  <si>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</si>
  <si>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</si>
  <si>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</si>
  <si>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</si>
  <si>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</si>
  <si>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</si>
  <si>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</si>
  <si>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</si>
  <si>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</si>
  <si>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</si>
  <si>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</si>
  <si>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</si>
  <si>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</si>
  <si>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</si>
  <si>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</si>
  <si>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</si>
  <si>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</si>
  <si>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</si>
  <si>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</si>
  <si>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</si>
  <si>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</si>
  <si>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</si>
  <si>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</si>
  <si>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</si>
  <si>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</si>
  <si>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</si>
  <si>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</si>
  <si>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</si>
  <si>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</si>
  <si>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</si>
  <si>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</si>
  <si>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</si>
  <si>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</si>
  <si>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</si>
  <si>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</si>
  <si>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</si>
  <si>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</si>
  <si>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</si>
  <si>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</si>
  <si>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</si>
  <si>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</si>
  <si>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</si>
  <si>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</si>
  <si>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</si>
  <si>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</si>
  <si>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</si>
  <si>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</si>
  <si>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</si>
  <si>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</si>
  <si>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</si>
  <si>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</si>
  <si>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</si>
  <si>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</si>
  <si>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</si>
  <si>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</si>
  <si>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</si>
  <si>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</si>
  <si>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</si>
  <si>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</si>
  <si>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</si>
  <si>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</si>
  <si>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</si>
  <si>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</si>
  <si>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</si>
  <si>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</si>
  <si>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</si>
  <si>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</si>
  <si>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</si>
  <si>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</si>
  <si>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</si>
  <si>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</si>
  <si>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</si>
  <si>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</si>
  <si>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</si>
  <si>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</si>
  <si>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</si>
  <si>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</si>
  <si>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</si>
  <si>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</si>
  <si>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</si>
  <si>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</si>
  <si>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</si>
  <si>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</si>
  <si>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</si>
  <si>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</si>
  <si>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</si>
  <si>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</si>
  <si>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</si>
  <si>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</si>
  <si>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</si>
  <si>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</si>
  <si>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</si>
  <si>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</si>
  <si>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</si>
  <si>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</si>
  <si>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</si>
  <si>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</si>
  <si>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</si>
  <si>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</si>
  <si>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</si>
  <si>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</si>
  <si>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</si>
  <si>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</si>
  <si>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</si>
  <si>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</si>
  <si>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</si>
  <si>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</si>
  <si>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</si>
  <si>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</si>
  <si>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</si>
  <si>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</si>
  <si>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</si>
  <si>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</si>
  <si>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</si>
  <si>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</si>
  <si>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</si>
  <si>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</si>
  <si>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</si>
  <si>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</si>
  <si>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</si>
  <si>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</si>
  <si>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</si>
  <si>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</si>
  <si>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</si>
  <si>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</si>
  <si>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</si>
  <si>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</si>
  <si>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</si>
  <si>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</si>
  <si>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</si>
  <si>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</si>
  <si>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</si>
  <si>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</si>
  <si>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</si>
  <si>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</si>
  <si>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</si>
  <si>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</si>
  <si>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</si>
  <si>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</si>
  <si>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</si>
  <si>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</si>
  <si>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</si>
  <si>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</si>
  <si>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</si>
  <si>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</si>
  <si>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</si>
  <si>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</si>
  <si>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</si>
  <si>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</si>
  <si>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</si>
  <si>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</si>
  <si>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</si>
  <si>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</si>
  <si>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</si>
  <si>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</si>
  <si>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</si>
  <si>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</si>
  <si>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</si>
  <si>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</si>
  <si>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</si>
  <si>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</si>
  <si>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</si>
  <si>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</si>
  <si>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</si>
  <si>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</si>
  <si>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</si>
  <si>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</si>
  <si>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</si>
  <si>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</si>
  <si>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</si>
  <si>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</si>
  <si>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</si>
  <si>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</si>
  <si>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</si>
  <si>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</si>
  <si>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</si>
  <si>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</si>
  <si>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</si>
  <si>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</si>
  <si>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</si>
  <si>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</si>
  <si>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</si>
  <si>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</si>
  <si>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</si>
  <si>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</si>
  <si>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</si>
  <si>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</si>
  <si>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</si>
  <si>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</si>
  <si>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</si>
  <si>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</si>
  <si>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</si>
  <si>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</si>
  <si>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</si>
  <si>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</si>
  <si>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</si>
  <si>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</si>
  <si>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</si>
  <si>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</si>
  <si>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</si>
  <si>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</si>
  <si>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</si>
  <si>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</si>
  <si>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</si>
  <si>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</si>
  <si>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</si>
  <si>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</si>
  <si>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</si>
  <si>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</si>
  <si>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</si>
  <si>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</si>
  <si>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</si>
  <si>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</si>
  <si>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</si>
  <si>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</si>
  <si>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</si>
  <si>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</si>
  <si>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</si>
  <si>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</si>
  <si>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</si>
  <si>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</si>
  <si>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</si>
  <si>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</si>
  <si>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</si>
  <si>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</si>
  <si>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</si>
  <si>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</si>
  <si>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</si>
  <si>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</si>
  <si>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</si>
  <si>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</si>
  <si>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</si>
  <si>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</si>
  <si>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</si>
  <si>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</si>
  <si>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</si>
  <si>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</si>
  <si>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</si>
  <si>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</si>
  <si>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</si>
  <si>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</si>
  <si>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</si>
  <si>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</si>
  <si>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</si>
  <si>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</si>
  <si>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</si>
  <si>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</si>
  <si>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</si>
  <si>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</si>
  <si>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</si>
  <si>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</si>
  <si>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</si>
  <si>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</si>
  <si>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</si>
  <si>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</si>
  <si>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</si>
  <si>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</si>
  <si>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</si>
  <si>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</si>
  <si>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</si>
  <si>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</si>
  <si>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</si>
  <si>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</si>
  <si>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</si>
  <si>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</si>
  <si>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</si>
  <si>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</si>
  <si>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</si>
  <si>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</si>
  <si>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</si>
  <si>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</si>
  <si>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</si>
  <si>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</si>
  <si>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</si>
  <si>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</si>
  <si>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</si>
  <si>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</si>
  <si>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</si>
  <si>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</si>
  <si>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</si>
  <si>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</si>
  <si>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</si>
  <si>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</si>
  <si>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</si>
  <si>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</si>
  <si>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</si>
  <si>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</si>
  <si>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</si>
  <si>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</si>
  <si>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</si>
  <si>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</si>
  <si>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</si>
  <si>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</si>
  <si>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</si>
  <si>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</si>
  <si>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</si>
  <si>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</si>
  <si>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</si>
  <si>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</si>
  <si>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</si>
  <si>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</si>
  <si>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</si>
  <si>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</si>
  <si>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</si>
  <si>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</si>
  <si>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</si>
  <si>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</si>
  <si>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</si>
  <si>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</si>
  <si>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</si>
  <si>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</si>
  <si>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</si>
  <si>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</si>
  <si>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</si>
  <si>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</si>
  <si>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</si>
  <si>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</si>
  <si>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</si>
  <si>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</si>
  <si>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</si>
  <si>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</si>
  <si>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</si>
  <si>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</si>
  <si>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</si>
  <si>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</si>
  <si>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</si>
  <si>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</si>
  <si>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</si>
  <si>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</si>
  <si>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</si>
  <si>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</si>
  <si>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</si>
  <si>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</si>
  <si>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</si>
  <si>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</si>
  <si>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</si>
  <si>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</si>
  <si>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</si>
  <si>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</si>
  <si>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</si>
  <si>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</si>
  <si>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</si>
  <si>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</si>
  <si>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</si>
  <si>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</si>
  <si>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</si>
  <si>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</si>
  <si>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</si>
  <si>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</si>
  <si>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</si>
  <si>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</si>
  <si>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</si>
  <si>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</si>
  <si>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</si>
  <si>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</si>
  <si>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</si>
  <si>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</si>
  <si>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</si>
  <si>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</si>
  <si>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</si>
  <si>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</si>
  <si>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</si>
  <si>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</si>
  <si>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</si>
  <si>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</si>
  <si>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</si>
  <si>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</si>
  <si>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</si>
  <si>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</si>
  <si>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</si>
  <si>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</si>
  <si>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</si>
  <si>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</si>
  <si>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</si>
  <si>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</si>
  <si>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</si>
  <si>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</si>
  <si>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</si>
  <si>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</si>
  <si>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</si>
  <si>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</si>
  <si>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</si>
  <si>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</si>
  <si>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</si>
  <si>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</si>
  <si>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</si>
  <si>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</si>
  <si>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</si>
  <si>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</si>
  <si>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</si>
  <si>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</si>
  <si>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</si>
  <si>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</si>
  <si>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</si>
  <si>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</si>
  <si>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</si>
  <si>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</si>
  <si>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</si>
  <si>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</si>
  <si>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</si>
  <si>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</si>
  <si>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</si>
  <si>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</si>
  <si>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</si>
  <si>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</si>
  <si>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</si>
  <si>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</si>
  <si>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</si>
  <si>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</si>
  <si>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</si>
  <si>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</si>
  <si>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</si>
  <si>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</si>
  <si>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</si>
  <si>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</si>
  <si>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</si>
  <si>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</si>
  <si>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</si>
  <si>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</si>
  <si>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</si>
  <si>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</si>
  <si>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</si>
  <si>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</si>
  <si>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</si>
  <si>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</si>
  <si>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</si>
  <si>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</si>
  <si>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</si>
  <si>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</si>
  <si>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</si>
  <si>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</si>
  <si>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</si>
  <si>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</si>
  <si>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</si>
  <si>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</si>
  <si>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</si>
  <si>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</si>
  <si>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</si>
  <si>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</si>
  <si>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</si>
  <si>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</si>
  <si>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</si>
  <si>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</si>
  <si>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</si>
  <si>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</si>
  <si>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</si>
  <si>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</si>
  <si>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</si>
  <si>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</si>
  <si>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</si>
  <si>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</si>
  <si>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</si>
  <si>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</si>
  <si>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</si>
  <si>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</si>
  <si>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</si>
  <si>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</si>
  <si>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</si>
  <si>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</si>
  <si>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</si>
  <si>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</si>
  <si>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</si>
  <si>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</si>
  <si>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</si>
  <si>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</si>
  <si>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</si>
  <si>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</si>
  <si>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</si>
  <si>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</si>
  <si>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</si>
  <si>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</si>
  <si>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</si>
  <si>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</si>
  <si>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</si>
  <si>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</si>
  <si>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</si>
  <si>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</si>
  <si>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</si>
  <si>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</si>
  <si>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</si>
  <si>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</si>
  <si>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</si>
  <si>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</si>
  <si>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</si>
  <si>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</si>
  <si>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</si>
  <si>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</si>
  <si>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</si>
  <si>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</si>
  <si>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</si>
  <si>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</si>
  <si>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</si>
  <si>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</si>
  <si>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</si>
  <si>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</si>
  <si>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</si>
  <si>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</si>
  <si>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</si>
  <si>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</si>
  <si>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</si>
  <si>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</si>
  <si>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</si>
  <si>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</si>
  <si>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</si>
  <si>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</si>
  <si>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</si>
  <si>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</si>
  <si>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</si>
  <si>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</si>
  <si>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</si>
  <si>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</si>
  <si>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</si>
  <si>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</si>
  <si>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</si>
  <si>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</si>
  <si>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</si>
  <si>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</si>
  <si>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</si>
  <si>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</si>
  <si>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</si>
  <si>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</si>
  <si>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</si>
  <si>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</si>
  <si>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</si>
  <si>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</si>
  <si>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</si>
  <si>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</si>
  <si>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</si>
  <si>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</si>
  <si>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</si>
  <si>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</si>
  <si>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</si>
  <si>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</si>
  <si>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</si>
  <si>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</si>
  <si>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</si>
  <si>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</si>
  <si>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</si>
  <si>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</si>
  <si>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</si>
  <si>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</si>
  <si>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</si>
  <si>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</si>
  <si>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</si>
  <si>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</si>
  <si>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</si>
  <si>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</si>
  <si>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</si>
  <si>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</si>
  <si>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</si>
  <si>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</si>
  <si>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</si>
  <si>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</si>
  <si>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</si>
  <si>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</si>
  <si>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</si>
  <si>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</si>
  <si>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</si>
  <si>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</si>
  <si>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</si>
  <si>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</si>
  <si>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</si>
  <si>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</si>
  <si>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</si>
  <si>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</si>
  <si>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</si>
  <si>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</si>
  <si>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</si>
  <si>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</si>
  <si>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</si>
  <si>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</si>
  <si>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</si>
  <si>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</si>
  <si>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</si>
  <si>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</si>
  <si>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</si>
  <si>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</si>
  <si>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</si>
  <si>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</si>
  <si>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</si>
  <si>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</si>
  <si>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</si>
  <si>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</si>
  <si>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</si>
  <si>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</si>
  <si>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</si>
  <si>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</si>
  <si>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</si>
  <si>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</si>
  <si>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</si>
  <si>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</si>
  <si>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</si>
  <si>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</si>
  <si>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</si>
  <si>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</si>
  <si>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</si>
  <si>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</si>
  <si>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</si>
  <si>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</si>
  <si>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</si>
  <si>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</si>
  <si>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</si>
  <si>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</si>
  <si>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</si>
  <si>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</si>
  <si>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</si>
  <si>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</si>
  <si>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</si>
  <si>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</si>
  <si>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</si>
  <si>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</si>
  <si>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</si>
  <si>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</si>
  <si>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</si>
  <si>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</si>
  <si>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</si>
  <si>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</si>
  <si>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</si>
  <si>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</si>
  <si>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</si>
  <si>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</si>
  <si>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</si>
  <si>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</si>
  <si>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</si>
  <si>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</si>
  <si>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</si>
  <si>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</si>
  <si>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</si>
  <si>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</si>
  <si>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</si>
  <si>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</si>
  <si>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</si>
  <si>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</si>
  <si>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</si>
  <si>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</si>
  <si>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</si>
  <si>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</si>
  <si>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</si>
  <si>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</si>
  <si>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</si>
  <si>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</si>
  <si>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</si>
  <si>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</si>
  <si>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</si>
  <si>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</si>
  <si>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</si>
  <si>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</si>
  <si>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</si>
  <si>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</si>
  <si>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</si>
  <si>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</si>
  <si>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</si>
  <si>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</si>
  <si>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</si>
  <si>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</si>
  <si>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</si>
  <si>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</si>
  <si>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</si>
  <si>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</si>
  <si>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</si>
  <si>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</si>
  <si>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</si>
  <si>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</si>
  <si>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</si>
  <si>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</si>
  <si>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</si>
  <si>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</si>
  <si>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</si>
  <si>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</si>
  <si>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</si>
  <si>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</si>
  <si>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</si>
  <si>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</si>
  <si>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</si>
  <si>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</si>
  <si>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</si>
  <si>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</si>
  <si>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</si>
  <si>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</si>
  <si>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</si>
  <si>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</si>
  <si>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</si>
  <si>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</si>
  <si>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</si>
  <si>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</si>
  <si>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</si>
  <si>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</si>
  <si>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</si>
  <si>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</si>
  <si>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</si>
  <si>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</si>
  <si>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</si>
  <si>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</si>
  <si>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</si>
  <si>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</si>
  <si>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</si>
  <si>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</si>
  <si>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</si>
  <si>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</si>
  <si>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</si>
  <si>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</si>
  <si>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</si>
  <si>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</si>
  <si>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</si>
  <si>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</si>
  <si>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</si>
  <si>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</si>
  <si>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</si>
  <si>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</si>
  <si>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</si>
  <si>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</si>
  <si>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</si>
  <si>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</si>
  <si>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</si>
  <si>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</si>
  <si>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</si>
  <si>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</si>
  <si>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</si>
  <si>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</si>
  <si>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</si>
  <si>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</si>
  <si>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</si>
  <si>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</si>
  <si>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</si>
  <si>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</si>
  <si>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</si>
  <si>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</si>
  <si>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</si>
  <si>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</si>
  <si>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</si>
  <si>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</si>
  <si>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</si>
  <si>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</si>
  <si>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</si>
  <si>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</si>
  <si>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</si>
  <si>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</si>
  <si>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</si>
  <si>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</si>
  <si>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</si>
  <si>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</si>
  <si>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</si>
  <si>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</si>
  <si>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</si>
  <si>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</si>
  <si>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</si>
  <si>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</si>
  <si>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</si>
  <si>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</si>
  <si>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</si>
  <si>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</si>
  <si>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</si>
  <si>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</si>
  <si>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</si>
  <si>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</si>
  <si>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</si>
  <si>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</si>
  <si>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</si>
  <si>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</si>
  <si>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</si>
  <si>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</si>
  <si>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</si>
  <si>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</si>
  <si>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</si>
  <si>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</si>
  <si>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</si>
  <si>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</si>
  <si>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</si>
  <si>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</si>
  <si>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</si>
  <si>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</si>
  <si>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</si>
  <si>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</si>
  <si>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</si>
  <si>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</si>
  <si>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</si>
  <si>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</si>
  <si>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</si>
  <si>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</si>
  <si>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</si>
  <si>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</si>
  <si>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</si>
  <si>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</si>
  <si>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</si>
  <si>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</si>
  <si>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</si>
  <si>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</si>
  <si>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</si>
  <si>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</si>
  <si>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</si>
  <si>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</si>
  <si>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</si>
  <si>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</si>
  <si>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</si>
  <si>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</si>
  <si>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</si>
  <si>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</si>
  <si>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</si>
  <si>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</si>
  <si>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</si>
  <si>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</si>
  <si>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</si>
  <si>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</si>
  <si>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</si>
  <si>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</si>
  <si>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</si>
  <si>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</si>
  <si>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</si>
  <si>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</si>
  <si>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</si>
  <si>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</si>
  <si>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</si>
  <si>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</si>
  <si>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</si>
  <si>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</si>
  <si>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</si>
  <si>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</si>
  <si>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</si>
  <si>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</si>
  <si>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</si>
  <si>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</si>
  <si>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</si>
  <si>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</si>
  <si>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</si>
  <si>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</si>
  <si>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</si>
  <si>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</si>
  <si>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</si>
  <si>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</si>
  <si>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</si>
  <si>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</si>
  <si>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</si>
  <si>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</si>
  <si>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</si>
  <si>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</si>
  <si>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</si>
  <si>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</si>
  <si>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</si>
  <si>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</si>
  <si>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</si>
  <si>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</si>
  <si>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</si>
  <si>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</si>
  <si>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</si>
  <si>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</si>
  <si>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</si>
  <si>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</si>
  <si>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</si>
  <si>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</si>
  <si>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</si>
  <si>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</si>
  <si>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</si>
  <si>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</si>
  <si>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</si>
  <si>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</si>
  <si>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</si>
  <si>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</si>
  <si>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</si>
  <si>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</si>
  <si>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</si>
  <si>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</si>
  <si>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</si>
  <si>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</si>
  <si>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</si>
  <si>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</si>
  <si>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</si>
  <si>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</si>
  <si>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</si>
  <si>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</si>
  <si>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</si>
  <si>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</si>
  <si>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</si>
  <si>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</si>
  <si>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</si>
  <si>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</si>
  <si>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</si>
  <si>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</si>
  <si>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</si>
  <si>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</si>
  <si>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</si>
  <si>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</si>
  <si>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</si>
  <si>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</si>
  <si>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</si>
  <si>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</si>
  <si>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</si>
  <si>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</si>
  <si>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</si>
  <si>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</si>
  <si>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</si>
  <si>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</si>
  <si>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</si>
  <si>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</si>
  <si>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</si>
  <si>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</si>
  <si>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</si>
  <si>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</si>
  <si>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</si>
  <si>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</si>
  <si>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</si>
  <si>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</si>
  <si>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</si>
  <si>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</si>
  <si>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</si>
  <si>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</si>
  <si>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</si>
  <si>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</si>
  <si>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</si>
  <si>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</si>
  <si>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</si>
  <si>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</si>
  <si>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</si>
  <si>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</si>
  <si>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</si>
  <si>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</si>
  <si>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</si>
  <si>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</si>
  <si>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</si>
  <si>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</si>
  <si>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</si>
  <si>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</si>
  <si>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</si>
  <si>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</si>
  <si>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</si>
  <si>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</si>
  <si>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</si>
  <si>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</si>
  <si>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</si>
  <si>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</si>
  <si>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</si>
  <si>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</si>
  <si>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</si>
  <si>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</si>
  <si>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</si>
  <si>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</si>
  <si>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</si>
  <si>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</si>
  <si>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</si>
  <si>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</si>
  <si>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</si>
  <si>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</si>
  <si>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</si>
  <si>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</si>
  <si>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</si>
  <si>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</si>
  <si>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</si>
  <si>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</si>
  <si>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</si>
  <si>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</si>
  <si>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</si>
  <si>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</si>
  <si>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</si>
  <si>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</si>
  <si>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</si>
  <si>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</si>
  <si>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</si>
  <si>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</si>
  <si>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</si>
  <si>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</si>
  <si>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</si>
  <si>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</si>
  <si>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</si>
  <si>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</si>
  <si>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</si>
  <si>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</si>
  <si>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</si>
  <si>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</si>
  <si>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</si>
  <si>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</si>
  <si>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</si>
  <si>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</si>
  <si>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</si>
  <si>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</si>
  <si>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</si>
  <si>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</si>
  <si>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</si>
  <si>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</si>
  <si>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</si>
  <si>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</si>
  <si>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</si>
  <si>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</si>
  <si>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</si>
  <si>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</si>
  <si>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</si>
  <si>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</si>
  <si>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</si>
  <si>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</si>
  <si>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</si>
  <si>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</si>
  <si>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</si>
  <si>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</si>
  <si>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</si>
  <si>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</si>
  <si>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</si>
  <si>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</si>
  <si>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</si>
  <si>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</si>
  <si>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</si>
  <si>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</si>
  <si>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</si>
  <si>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</si>
  <si>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</si>
  <si>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</si>
  <si>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</si>
  <si>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</si>
  <si>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</si>
  <si>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</si>
  <si>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</si>
  <si>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</si>
  <si>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</si>
  <si>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</si>
  <si>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</si>
  <si>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</si>
  <si>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</si>
  <si>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</si>
  <si>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</si>
  <si>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</si>
  <si>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</si>
  <si>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</si>
  <si>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</si>
  <si>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</si>
  <si>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</si>
  <si>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</si>
  <si>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</si>
  <si>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</si>
  <si>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</si>
  <si>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</si>
  <si>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</si>
  <si>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</si>
  <si>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</si>
  <si>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</si>
  <si>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</si>
  <si>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</si>
  <si>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</si>
  <si>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</si>
  <si>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</si>
  <si>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</si>
  <si>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</si>
  <si>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</si>
  <si>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</si>
  <si>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</si>
  <si>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</si>
  <si>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</si>
  <si>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</si>
  <si>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</si>
  <si>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</si>
  <si>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</si>
  <si>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</si>
  <si>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</si>
  <si>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</si>
  <si>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</si>
  <si>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</si>
  <si>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</si>
  <si>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</si>
  <si>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</si>
  <si>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</si>
  <si>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</si>
  <si>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</si>
  <si>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</si>
  <si>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</si>
  <si>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</si>
  <si>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</si>
  <si>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</si>
  <si>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</si>
  <si>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</si>
  <si>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</si>
  <si>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</si>
  <si>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</si>
  <si>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</si>
  <si>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</si>
  <si>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</si>
  <si>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</si>
  <si>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</si>
  <si>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</si>
  <si>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</si>
  <si>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</si>
  <si>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</si>
  <si>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</si>
  <si>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</si>
  <si>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</si>
  <si>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</si>
  <si>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</si>
  <si>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</si>
  <si>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</si>
  <si>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</si>
  <si>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</si>
  <si>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</si>
  <si>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</si>
  <si>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</si>
  <si>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</si>
  <si>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</si>
  <si>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</si>
  <si>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</si>
  <si>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</si>
  <si>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</si>
  <si>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</si>
  <si>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</si>
  <si>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</si>
  <si>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</si>
  <si>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</si>
  <si>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</si>
  <si>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</si>
  <si>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</si>
  <si>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</si>
  <si>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</si>
  <si>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</si>
  <si>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</si>
  <si>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</si>
  <si>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</si>
  <si>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</si>
  <si>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</si>
  <si>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</si>
  <si>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</si>
  <si>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</si>
  <si>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</si>
  <si>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</si>
  <si>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</si>
  <si>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</si>
  <si>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</si>
  <si>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</si>
  <si>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</si>
  <si>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</si>
  <si>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</si>
  <si>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</si>
  <si>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</si>
  <si>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</si>
  <si>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</si>
  <si>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</si>
  <si>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</si>
  <si>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</si>
  <si>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</si>
  <si>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</si>
  <si>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</si>
  <si>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</si>
  <si>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</si>
  <si>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</si>
  <si>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</si>
  <si>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</si>
  <si>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</si>
  <si>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</si>
  <si>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</si>
  <si>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</si>
  <si>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</si>
  <si>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</si>
  <si>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</si>
  <si>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</si>
  <si>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</si>
  <si>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</si>
  <si>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</si>
  <si>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</si>
  <si>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</si>
  <si>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</si>
  <si>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</si>
  <si>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</si>
  <si>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</si>
  <si>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</si>
  <si>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</si>
  <si>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</si>
  <si>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</si>
  <si>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</si>
  <si>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</si>
  <si>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</si>
  <si>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</si>
  <si>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</si>
  <si>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</si>
  <si>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</si>
  <si>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</si>
  <si>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</si>
  <si>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</si>
  <si>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</si>
  <si>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</si>
  <si>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</si>
  <si>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</si>
  <si>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</si>
  <si>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</si>
  <si>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</si>
  <si>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</si>
  <si>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</si>
  <si>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</si>
  <si>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</si>
  <si>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</si>
  <si>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</si>
  <si>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</si>
  <si>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</si>
  <si>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</si>
  <si>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</si>
  <si>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</si>
  <si>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</si>
  <si>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</si>
  <si>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</si>
  <si>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</si>
  <si>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</si>
  <si>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</si>
  <si>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</si>
  <si>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</si>
  <si>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</si>
  <si>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</si>
  <si>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</si>
  <si>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</si>
  <si>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</si>
  <si>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</si>
  <si>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</si>
  <si>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</si>
  <si>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</si>
  <si>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</si>
  <si>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</si>
  <si>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</si>
  <si>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</si>
  <si>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</si>
  <si>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</si>
  <si>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</si>
  <si>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</si>
  <si>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</si>
  <si>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</si>
  <si>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</si>
  <si>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</si>
  <si>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</si>
  <si>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</si>
  <si>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</si>
  <si>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</si>
  <si>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</si>
  <si>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</si>
  <si>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</si>
  <si>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</si>
  <si>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</si>
  <si>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</si>
  <si>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</si>
  <si>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</si>
  <si>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</si>
  <si>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</si>
  <si>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</si>
  <si>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</si>
  <si>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</si>
  <si>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</si>
  <si>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</si>
  <si>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</si>
  <si>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</si>
  <si>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</si>
  <si>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</si>
  <si>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</si>
  <si>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</si>
  <si>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</si>
  <si>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</si>
  <si>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</si>
  <si>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</si>
  <si>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</si>
  <si>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</si>
  <si>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</si>
  <si>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</si>
  <si>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</si>
  <si>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</si>
  <si>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</si>
  <si>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</si>
  <si>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</si>
  <si>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</si>
  <si>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</si>
  <si>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</si>
  <si>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</si>
  <si>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</si>
  <si>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</si>
  <si>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</si>
  <si>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</si>
  <si>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</si>
  <si>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</si>
  <si>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</si>
  <si>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</si>
  <si>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</si>
  <si>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</si>
  <si>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</si>
  <si>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</si>
  <si>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</si>
  <si>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</si>
  <si>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</si>
  <si>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</si>
  <si>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</si>
  <si>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</si>
  <si>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</si>
  <si>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</si>
  <si>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</si>
  <si>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</si>
  <si>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</si>
  <si>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</si>
  <si>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</si>
  <si>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</si>
  <si>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</si>
  <si>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</si>
  <si>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</si>
  <si>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</si>
  <si>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</si>
  <si>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</si>
  <si>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</si>
  <si>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</si>
  <si>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</si>
  <si>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</si>
  <si>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</si>
  <si>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</si>
  <si>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</si>
  <si>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</si>
  <si>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</si>
  <si>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</si>
  <si>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</si>
  <si>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</si>
  <si>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</si>
  <si>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</si>
  <si>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</si>
  <si>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</si>
  <si>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</si>
  <si>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</si>
  <si>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</si>
  <si>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</si>
  <si>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</si>
  <si>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</si>
  <si>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</si>
  <si>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</si>
  <si>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</si>
  <si>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</si>
  <si>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</si>
  <si>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</si>
  <si>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</si>
  <si>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</si>
  <si>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</si>
  <si>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</si>
  <si>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</si>
  <si>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</si>
  <si>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</si>
  <si>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</si>
  <si>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</si>
  <si>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</si>
  <si>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</si>
  <si>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</si>
  <si>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</si>
  <si>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</si>
  <si>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</si>
  <si>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</si>
  <si>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</si>
  <si>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</si>
  <si>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</si>
  <si>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</si>
  <si>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</si>
  <si>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</si>
  <si>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</si>
  <si>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</si>
  <si>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</si>
  <si>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</si>
  <si>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</si>
  <si>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</si>
  <si>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</si>
  <si>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</si>
  <si>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</si>
  <si>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</si>
  <si>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</si>
  <si>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</si>
  <si>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</si>
  <si>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</si>
  <si>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</si>
  <si>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</si>
  <si>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</si>
  <si>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</si>
  <si>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</si>
  <si>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</si>
  <si>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</si>
  <si>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</si>
  <si>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</si>
  <si>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</si>
  <si>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</si>
  <si>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</si>
  <si>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</si>
  <si>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</si>
  <si>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</si>
  <si>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</si>
  <si>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</si>
  <si>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</si>
  <si>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</si>
  <si>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</si>
  <si>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</si>
  <si>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</si>
  <si>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</si>
  <si>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</si>
  <si>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</si>
  <si>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</si>
  <si>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</si>
  <si>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</si>
  <si>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</si>
  <si>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</si>
  <si>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</si>
  <si>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</si>
  <si>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</si>
  <si>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</si>
  <si>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</si>
  <si>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</si>
  <si>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</si>
  <si>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</si>
  <si>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</si>
  <si>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</si>
  <si>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</si>
  <si>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</si>
  <si>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</si>
  <si>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</si>
  <si>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</si>
  <si>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</si>
  <si>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</si>
  <si>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</si>
  <si>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</si>
  <si>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</si>
  <si>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</si>
  <si>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</si>
  <si>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</si>
  <si>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</si>
  <si>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</si>
  <si>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</si>
  <si>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</si>
  <si>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</si>
  <si>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</si>
  <si>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</si>
  <si>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</si>
  <si>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</si>
  <si>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</si>
  <si>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</si>
  <si>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</si>
  <si>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</si>
  <si>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</si>
  <si>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</si>
  <si>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</si>
  <si>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</si>
  <si>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</si>
  <si>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</si>
  <si>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</si>
  <si>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</si>
  <si>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</si>
  <si>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</si>
  <si>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</si>
  <si>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</si>
  <si>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</si>
  <si>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</si>
  <si>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</si>
  <si>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</si>
  <si>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</si>
  <si>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</si>
  <si>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</si>
  <si>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</si>
  <si>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</si>
  <si>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</si>
  <si>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</si>
  <si>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</si>
  <si>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</si>
  <si>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</si>
  <si>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</si>
  <si>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</si>
  <si>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</si>
  <si>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</si>
  <si>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</si>
  <si>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</si>
  <si>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</si>
  <si>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</si>
  <si>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</si>
  <si>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</si>
  <si>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</si>
  <si>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</si>
  <si>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</si>
  <si>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</si>
  <si>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</si>
  <si>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</si>
  <si>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</si>
  <si>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</si>
  <si>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</si>
  <si>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</si>
  <si>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</si>
  <si>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</si>
  <si>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</si>
  <si>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</si>
  <si>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</si>
  <si>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</si>
  <si>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</si>
  <si>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</si>
  <si>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</si>
  <si>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</si>
  <si>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</si>
  <si>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</si>
  <si>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</si>
  <si>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</si>
  <si>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</si>
  <si>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</si>
  <si>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</si>
  <si>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</si>
  <si>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</si>
  <si>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</si>
  <si>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</si>
  <si>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</si>
  <si>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</si>
  <si>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</si>
  <si>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</si>
  <si>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</si>
  <si>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</si>
  <si>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</si>
  <si>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</si>
  <si>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</si>
  <si>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</si>
  <si>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</si>
  <si>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</si>
  <si>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</si>
  <si>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</si>
  <si>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</si>
  <si>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</si>
  <si>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</si>
  <si>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</si>
  <si>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</si>
  <si>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</si>
  <si>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</si>
  <si>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</si>
  <si>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</si>
  <si>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</si>
  <si>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</si>
  <si>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</si>
  <si>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</si>
  <si>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</si>
  <si>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</si>
  <si>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</si>
  <si>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</si>
  <si>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</si>
  <si>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</si>
  <si>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</si>
  <si>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</si>
  <si>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</si>
  <si>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</si>
  <si>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</si>
  <si>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</si>
  <si>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</si>
  <si>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</si>
  <si>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</si>
  <si>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</si>
  <si>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</si>
  <si>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</si>
  <si>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</si>
  <si>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</si>
  <si>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</si>
  <si>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</si>
  <si>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</si>
  <si>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</si>
  <si>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</si>
  <si>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</si>
  <si>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</si>
  <si>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</si>
  <si>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</si>
  <si>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</si>
  <si>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</si>
  <si>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</si>
  <si>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</si>
  <si>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</si>
  <si>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</si>
  <si>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</si>
  <si>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</si>
  <si>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</si>
  <si>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</si>
  <si>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</si>
  <si>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</si>
  <si>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</si>
  <si>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</si>
  <si>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</si>
  <si>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</si>
  <si>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</si>
  <si>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</si>
  <si>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</si>
  <si>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</si>
  <si>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</si>
  <si>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</si>
  <si>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</si>
  <si>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</si>
  <si>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</si>
  <si>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</si>
  <si>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</si>
  <si>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</si>
  <si>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</si>
  <si>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</si>
  <si>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</si>
  <si>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</si>
  <si>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</si>
  <si>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</si>
  <si>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</si>
  <si>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</si>
  <si>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</si>
  <si>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</si>
  <si>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</si>
  <si>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</si>
  <si>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</si>
  <si>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</si>
  <si>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</si>
  <si>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</si>
  <si>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</si>
  <si>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</si>
  <si>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</si>
  <si>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</si>
  <si>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</si>
  <si>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</si>
  <si>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</si>
  <si>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</si>
  <si>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</si>
  <si>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</si>
  <si>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</si>
  <si>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</si>
  <si>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</si>
  <si>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</si>
  <si>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</si>
  <si>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</si>
  <si>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</si>
  <si>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</si>
  <si>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</si>
  <si>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</si>
  <si>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</si>
  <si>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</si>
  <si>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</si>
  <si>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</si>
  <si>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</si>
  <si>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</si>
  <si>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</si>
  <si>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</si>
  <si>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</si>
  <si>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</si>
  <si>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</si>
  <si>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</si>
  <si>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</si>
  <si>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</si>
  <si>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</si>
  <si>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</si>
  <si>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</si>
  <si>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</si>
  <si>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</si>
  <si>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</si>
  <si>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</si>
  <si>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</si>
  <si>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</si>
  <si>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</si>
  <si>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</si>
  <si>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</si>
  <si>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</si>
  <si>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</si>
  <si>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</si>
  <si>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</si>
  <si>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</si>
  <si>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</si>
  <si>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</si>
  <si>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</si>
  <si>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</si>
  <si>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</si>
  <si>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</si>
  <si>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</si>
  <si>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</si>
  <si>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</si>
  <si>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</si>
  <si>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</si>
  <si>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</si>
  <si>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</si>
  <si>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</si>
  <si>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</si>
  <si>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</si>
  <si>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</si>
  <si>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</si>
  <si>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</si>
  <si>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</si>
  <si>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</si>
  <si>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</si>
  <si>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</si>
  <si>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</si>
  <si>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</si>
  <si>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</si>
  <si>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</si>
  <si>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</si>
  <si>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</si>
  <si>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</si>
  <si>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</si>
  <si>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</si>
  <si>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</si>
  <si>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</si>
  <si>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</si>
  <si>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</si>
  <si>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</si>
  <si>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</si>
  <si>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</si>
  <si>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</si>
  <si>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</si>
  <si>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</si>
  <si>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</si>
  <si>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</si>
  <si>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</si>
  <si>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</si>
  <si>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</si>
  <si>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</si>
  <si>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</si>
  <si>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</si>
  <si>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</si>
  <si>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</si>
  <si>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</si>
  <si>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</si>
  <si>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</si>
  <si>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</si>
  <si>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</si>
  <si>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</si>
  <si>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</si>
  <si>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</si>
  <si>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</si>
  <si>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</si>
  <si>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</si>
  <si>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</si>
  <si>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</si>
  <si>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</si>
  <si>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</si>
  <si>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</si>
  <si>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</si>
  <si>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</si>
  <si>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</si>
  <si>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</si>
  <si>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</si>
  <si>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</si>
  <si>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</si>
  <si>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</si>
  <si>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</si>
  <si>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</si>
  <si>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</si>
  <si>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</si>
  <si>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</si>
  <si>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</si>
  <si>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</si>
  <si>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</si>
  <si>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</si>
  <si>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</si>
  <si>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</si>
  <si>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</si>
  <si>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</si>
  <si>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</si>
  <si>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</si>
  <si>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</si>
  <si>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</si>
  <si>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</si>
  <si>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</si>
  <si>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</si>
  <si>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</si>
  <si>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</si>
  <si>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</si>
  <si>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</si>
  <si>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</si>
  <si>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</si>
  <si>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</si>
  <si>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</si>
  <si>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</si>
  <si>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</si>
  <si>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</si>
  <si>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</si>
  <si>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</si>
  <si>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</si>
  <si>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</si>
  <si>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</si>
  <si>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</si>
  <si>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</si>
  <si>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</si>
  <si>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</si>
  <si>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</si>
  <si>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</si>
  <si>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</si>
  <si>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</si>
  <si>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</si>
  <si>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</si>
  <si>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</si>
  <si>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</si>
  <si>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</si>
  <si>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</si>
  <si>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</si>
  <si>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</si>
  <si>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</si>
  <si>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</si>
  <si>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</si>
  <si>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</si>
  <si>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</si>
  <si>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</si>
  <si>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</si>
  <si>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</si>
  <si>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</si>
  <si>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</si>
  <si>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</si>
  <si>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</si>
  <si>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</si>
  <si>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</si>
  <si>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</si>
  <si>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</si>
  <si>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</si>
  <si>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</si>
  <si>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</si>
  <si>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</si>
  <si>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</si>
  <si>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</si>
  <si>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</si>
  <si>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</si>
  <si>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</si>
  <si>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</si>
  <si>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</si>
  <si>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</si>
  <si>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</si>
  <si>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</si>
  <si>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</si>
  <si>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</si>
  <si>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</si>
  <si>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</si>
  <si>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</si>
  <si>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</si>
  <si>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</si>
  <si>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</si>
  <si>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</si>
  <si>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</si>
  <si>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</si>
  <si>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</si>
  <si>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</si>
  <si>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</si>
  <si>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</si>
  <si>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</si>
  <si>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</si>
  <si>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</si>
  <si>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</si>
  <si>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</si>
  <si>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</si>
  <si>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</si>
  <si>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</si>
  <si>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</si>
  <si>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</si>
  <si>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</si>
  <si>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</si>
  <si>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</si>
  <si>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</si>
  <si>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</si>
  <si>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</si>
  <si>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</si>
  <si>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</si>
  <si>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</si>
  <si>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</si>
  <si>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</si>
  <si>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</si>
  <si>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</si>
  <si>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</si>
  <si>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</si>
  <si>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</si>
  <si>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</si>
  <si>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</si>
  <si>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</si>
  <si>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</si>
  <si>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</si>
  <si>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</si>
  <si>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</si>
  <si>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</si>
  <si>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</si>
  <si>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</si>
  <si>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</si>
  <si>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</si>
  <si>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</si>
  <si>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</si>
  <si>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</si>
  <si>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</si>
  <si>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</si>
  <si>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</si>
  <si>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</si>
  <si>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</si>
  <si>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</si>
  <si>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</si>
  <si>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</si>
  <si>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</si>
  <si>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</si>
  <si>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</si>
  <si>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</si>
  <si>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</si>
  <si>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</si>
  <si>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</si>
  <si>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</si>
  <si>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</si>
  <si>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</si>
  <si>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</si>
  <si>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</si>
  <si>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</si>
  <si>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</si>
  <si>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</si>
  <si>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</si>
  <si>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</si>
  <si>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</si>
  <si>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</si>
  <si>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</si>
  <si>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</si>
  <si>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</si>
  <si>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</si>
  <si>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</si>
  <si>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</si>
  <si>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</si>
  <si>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</si>
  <si>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</si>
  <si>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</si>
  <si>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</si>
  <si>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</si>
  <si>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</si>
  <si>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</si>
  <si>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</si>
  <si>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</si>
  <si>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</si>
  <si>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</si>
  <si>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</si>
  <si>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</si>
  <si>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</si>
  <si>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</si>
  <si>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</si>
  <si>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</si>
  <si>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</si>
  <si>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</si>
  <si>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</si>
  <si>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</si>
  <si>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</si>
  <si>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</si>
  <si>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</si>
  <si>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</si>
  <si>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</si>
  <si>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</si>
  <si>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</si>
  <si>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</si>
  <si>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</si>
  <si>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</si>
  <si>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</si>
  <si>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</si>
  <si>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</si>
  <si>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</si>
  <si>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</si>
  <si>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</si>
  <si>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</si>
  <si>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</si>
  <si>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</si>
  <si>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</si>
  <si>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</si>
  <si>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</si>
  <si>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</si>
  <si>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</si>
  <si>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</si>
  <si>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</si>
  <si>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</si>
  <si>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</si>
  <si>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</si>
  <si>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</si>
  <si>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</si>
  <si>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</si>
  <si>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</si>
  <si>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</si>
  <si>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</si>
  <si>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</si>
  <si>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</si>
  <si>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</si>
  <si>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</si>
  <si>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</si>
  <si>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</si>
  <si>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</si>
  <si>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</si>
  <si>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</si>
  <si>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</si>
  <si>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</si>
  <si>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</si>
  <si>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</si>
  <si>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</si>
  <si>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</si>
  <si>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</si>
  <si>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</si>
  <si>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</si>
  <si>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</si>
  <si>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</si>
  <si>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</si>
  <si>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</si>
  <si>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</si>
  <si>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</si>
  <si>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</si>
  <si>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</si>
  <si>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</si>
  <si>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</si>
  <si>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</si>
  <si>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</si>
  <si>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</si>
  <si>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</si>
  <si>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</si>
  <si>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</si>
  <si>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</si>
  <si>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</si>
  <si>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</si>
  <si>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</si>
  <si>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</si>
  <si>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</si>
  <si>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</si>
  <si>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</si>
  <si>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</si>
  <si>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</si>
  <si>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</si>
  <si>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</si>
  <si>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</si>
  <si>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</si>
  <si>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</si>
  <si>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</si>
  <si>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</si>
  <si>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</si>
  <si>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</si>
  <si>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</si>
  <si>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</si>
  <si>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</si>
  <si>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</si>
  <si>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</si>
  <si>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</si>
  <si>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</si>
  <si>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</si>
  <si>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</si>
  <si>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</si>
  <si>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</si>
  <si>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</si>
  <si>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</si>
  <si>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</si>
  <si>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</si>
  <si>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</si>
  <si>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</si>
  <si>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</si>
  <si>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</si>
  <si>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</si>
  <si>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</si>
  <si>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</si>
  <si>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</si>
  <si>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</si>
  <si>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</si>
  <si>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</si>
  <si>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</si>
  <si>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</si>
  <si>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</si>
  <si>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</si>
  <si>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</si>
  <si>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</si>
  <si>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</si>
  <si>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</si>
  <si>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</si>
  <si>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</si>
  <si>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</si>
  <si>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</si>
  <si>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</si>
  <si>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</si>
  <si>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</si>
  <si>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</si>
  <si>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</si>
  <si>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</si>
  <si>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</si>
  <si>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</si>
  <si>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</si>
  <si>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</si>
  <si>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</si>
  <si>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</si>
  <si>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</si>
  <si>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</si>
  <si>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</si>
  <si>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</si>
  <si>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</si>
  <si>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</si>
  <si>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</si>
  <si>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</si>
  <si>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</si>
  <si>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</si>
  <si>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</si>
  <si>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</si>
  <si>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</si>
  <si>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</si>
  <si>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</si>
  <si>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</si>
  <si>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</si>
  <si>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</si>
  <si>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</si>
  <si>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</si>
  <si>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</si>
  <si>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</si>
  <si>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</si>
  <si>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</si>
  <si>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</si>
  <si>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</si>
  <si>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</si>
  <si>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</si>
  <si>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</si>
  <si>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</si>
  <si>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</si>
  <si>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</si>
  <si>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</si>
  <si>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</si>
  <si>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</si>
  <si>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</si>
  <si>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</si>
  <si>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</si>
  <si>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</si>
  <si>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</si>
  <si>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</si>
  <si>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</si>
  <si>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</si>
  <si>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</si>
  <si>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</si>
  <si>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</si>
  <si>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</si>
  <si>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</si>
  <si>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</si>
  <si>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</si>
  <si>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</si>
  <si>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</si>
  <si>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</si>
  <si>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</si>
  <si>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</si>
  <si>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</si>
  <si>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</si>
  <si>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</si>
  <si>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</si>
  <si>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</si>
  <si>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</si>
  <si>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</si>
  <si>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</si>
  <si>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</si>
  <si>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</si>
  <si>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</si>
  <si>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</si>
  <si>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</si>
  <si>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</si>
  <si>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</si>
  <si>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</si>
  <si>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</si>
  <si>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</si>
  <si>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</si>
  <si>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</si>
  <si>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</si>
  <si>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</si>
  <si>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</si>
  <si>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</si>
  <si>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</si>
  <si>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</si>
  <si>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</si>
  <si>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</si>
  <si>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</si>
  <si>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</si>
  <si>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</si>
  <si>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</si>
  <si>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</si>
  <si>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</si>
  <si>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</si>
  <si>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</si>
  <si>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</si>
  <si>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</si>
  <si>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</si>
  <si>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</si>
  <si>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</si>
  <si>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</si>
  <si>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</si>
  <si>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</si>
  <si>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</si>
  <si>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</si>
  <si>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</si>
  <si>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</si>
  <si>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</si>
  <si>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</si>
  <si>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</si>
  <si>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</si>
  <si>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</si>
  <si>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</si>
  <si>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</si>
  <si>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</si>
  <si>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</si>
  <si>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</si>
  <si>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</si>
  <si>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</si>
  <si>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</si>
  <si>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</si>
  <si>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</si>
  <si>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</si>
  <si>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</si>
  <si>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</si>
  <si>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</si>
  <si>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</si>
  <si>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</si>
  <si>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</si>
  <si>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</si>
  <si>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</si>
  <si>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</si>
  <si>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</si>
  <si>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</si>
  <si>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</si>
  <si>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</si>
  <si>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</si>
  <si>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</si>
  <si>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</si>
  <si>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</si>
  <si>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</si>
  <si>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</si>
  <si>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</si>
  <si>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</si>
  <si>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</si>
  <si>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</si>
  <si>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</si>
  <si>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</si>
  <si>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</si>
  <si>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</si>
  <si>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</si>
  <si>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</si>
  <si>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</si>
  <si>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</si>
  <si>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</si>
  <si>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</si>
  <si>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</si>
  <si>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</si>
  <si>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</si>
  <si>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</si>
  <si>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</si>
  <si>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</si>
  <si>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</si>
  <si>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</si>
  <si>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</si>
  <si>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</si>
  <si>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</si>
  <si>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</si>
  <si>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</si>
  <si>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</si>
  <si>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</si>
  <si>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</si>
  <si>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</si>
  <si>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</si>
  <si>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</si>
  <si>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</si>
  <si>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</si>
  <si>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</si>
  <si>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</si>
  <si>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</si>
  <si>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</si>
  <si>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</si>
  <si>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</si>
  <si>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</si>
  <si>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</si>
  <si>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</si>
  <si>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</si>
  <si>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</si>
  <si>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</si>
  <si>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</si>
  <si>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</si>
  <si>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</si>
  <si>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</si>
  <si>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</si>
  <si>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</si>
  <si>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</si>
  <si>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</si>
  <si>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</si>
  <si>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</si>
  <si>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</si>
  <si>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</si>
  <si>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</si>
  <si>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</si>
  <si>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</si>
  <si>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</si>
  <si>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</si>
  <si>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</si>
  <si>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</si>
  <si>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</si>
  <si>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</si>
  <si>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</si>
  <si>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</si>
  <si>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</si>
  <si>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</si>
  <si>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</si>
  <si>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</si>
  <si>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</si>
  <si>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</si>
  <si>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</si>
  <si>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</si>
  <si>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</si>
  <si>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</si>
  <si>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</si>
  <si>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</si>
  <si>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</si>
  <si>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</si>
  <si>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</si>
  <si>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</si>
  <si>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</si>
  <si>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</si>
  <si>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</si>
  <si>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</si>
  <si>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</si>
  <si>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</si>
  <si>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</si>
  <si>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</si>
  <si>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</si>
  <si>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</si>
  <si>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</si>
  <si>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</si>
  <si>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</si>
  <si>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</si>
  <si>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</si>
  <si>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</si>
  <si>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</si>
  <si>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</si>
  <si>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</si>
  <si>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</si>
  <si>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</si>
  <si>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</si>
  <si>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</si>
  <si>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</si>
  <si>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</si>
  <si>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</si>
  <si>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</si>
  <si>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</si>
  <si>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</si>
  <si>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</si>
  <si>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</si>
  <si>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</si>
  <si>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</si>
  <si>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</si>
  <si>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</si>
  <si>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</si>
  <si>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</si>
  <si>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</si>
  <si>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</si>
  <si>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</si>
  <si>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</si>
  <si>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</si>
  <si>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</si>
  <si>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</si>
  <si>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</si>
  <si>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</si>
  <si>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</si>
  <si>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</si>
  <si>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</si>
  <si>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</si>
  <si>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</si>
  <si>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</si>
  <si>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</si>
  <si>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</si>
  <si>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</si>
  <si>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</si>
  <si>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</si>
  <si>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</si>
  <si>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</si>
  <si>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</si>
  <si>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</si>
  <si>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</si>
  <si>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</si>
  <si>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</si>
  <si>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</si>
  <si>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</si>
  <si>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</si>
  <si>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</si>
  <si>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</si>
  <si>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</si>
  <si>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</si>
  <si>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</si>
  <si>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</si>
  <si>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</si>
  <si>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</si>
  <si>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</si>
  <si>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</si>
  <si>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</si>
  <si>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</si>
  <si>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</si>
  <si>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</si>
  <si>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</si>
  <si>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</si>
  <si>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</si>
  <si>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</si>
  <si>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</si>
  <si>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</si>
  <si>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</si>
  <si>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</si>
  <si>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</si>
  <si>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</si>
  <si>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</si>
  <si>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</si>
  <si>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</si>
  <si>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</si>
  <si>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</si>
  <si>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</si>
  <si>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</si>
  <si>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</si>
  <si>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</si>
  <si>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</si>
  <si>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</si>
  <si>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</si>
  <si>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</si>
  <si>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</si>
  <si>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</si>
  <si>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</si>
  <si>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</si>
  <si>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</si>
  <si>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</si>
  <si>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</si>
  <si>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</si>
  <si>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</si>
  <si>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</si>
  <si>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</si>
  <si>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</si>
  <si>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</si>
  <si>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</si>
  <si>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</si>
  <si>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</si>
  <si>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</si>
  <si>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</si>
  <si>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</si>
  <si>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</si>
  <si>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</si>
  <si>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</si>
  <si>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</si>
  <si>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</si>
  <si>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</si>
  <si>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</si>
  <si>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</si>
  <si>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</si>
  <si>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</si>
  <si>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</si>
  <si>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</si>
  <si>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</si>
  <si>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</si>
  <si>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</si>
  <si>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</si>
  <si>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</si>
  <si>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</si>
  <si>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</si>
  <si>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</si>
  <si>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</si>
  <si>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</si>
  <si>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</si>
  <si>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</si>
  <si>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</si>
  <si>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</si>
  <si>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</si>
  <si>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</si>
  <si>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</si>
  <si>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</si>
  <si>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</si>
  <si>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</si>
  <si>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</si>
  <si>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</si>
  <si>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</si>
  <si>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</si>
  <si>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</si>
  <si>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</si>
  <si>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</si>
  <si>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</si>
  <si>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</si>
  <si>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</si>
  <si>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</si>
  <si>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</si>
  <si>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</si>
  <si>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</si>
  <si>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</si>
  <si>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</si>
  <si>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</si>
  <si>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</si>
  <si>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</si>
  <si>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</si>
  <si>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</si>
  <si>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</si>
  <si>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</si>
  <si>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</si>
  <si>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</si>
  <si>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</si>
  <si>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</si>
  <si>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</si>
  <si>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</si>
  <si>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</si>
  <si>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</si>
  <si>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</si>
  <si>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</si>
  <si>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</si>
  <si>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</si>
  <si>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</si>
  <si>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</si>
  <si>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</si>
  <si>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</si>
  <si>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</si>
  <si>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</si>
  <si>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</si>
  <si>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</si>
  <si>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</si>
  <si>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</si>
  <si>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</si>
  <si>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</si>
  <si>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</si>
  <si>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</si>
  <si>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</si>
  <si>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</si>
  <si>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</si>
  <si>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</si>
  <si>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</si>
  <si>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</si>
  <si>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</si>
  <si>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</si>
  <si>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</si>
  <si>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</si>
  <si>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</si>
  <si>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</si>
  <si>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</si>
  <si>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</si>
  <si>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</si>
  <si>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</si>
  <si>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</si>
  <si>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</si>
  <si>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</si>
  <si>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</si>
  <si>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</si>
  <si>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</si>
  <si>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</si>
  <si>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</si>
  <si>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</si>
  <si>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</si>
  <si>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</si>
  <si>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</si>
  <si>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</si>
  <si>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</si>
  <si>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</si>
  <si>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</si>
  <si>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</si>
  <si>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</si>
  <si>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</si>
  <si>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</si>
  <si>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</si>
  <si>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</si>
  <si>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</si>
  <si>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</si>
  <si>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</si>
  <si>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</si>
  <si>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</si>
  <si>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</si>
  <si>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</si>
  <si>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</si>
  <si>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</si>
  <si>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</si>
  <si>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</si>
  <si>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</si>
  <si>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</si>
  <si>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</si>
  <si>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</si>
  <si>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</si>
  <si>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</si>
  <si>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</si>
  <si>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</si>
  <si>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</si>
  <si>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</si>
  <si>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</si>
  <si>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</si>
  <si>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</si>
  <si>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</si>
  <si>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</si>
  <si>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</si>
  <si>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</si>
  <si>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</si>
  <si>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</si>
  <si>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</si>
  <si>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</si>
  <si>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</si>
  <si>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</si>
  <si>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</si>
  <si>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</si>
  <si>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</si>
  <si>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</si>
  <si>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</si>
  <si>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</si>
  <si>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</si>
  <si>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</si>
  <si>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</si>
  <si>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</si>
  <si>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</si>
  <si>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</si>
  <si>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</si>
  <si>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</si>
  <si>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</si>
  <si>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</si>
  <si>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</si>
  <si>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</si>
  <si>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</si>
  <si>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</si>
  <si>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</si>
  <si>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</si>
  <si>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</si>
  <si>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</si>
  <si>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</si>
  <si>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</si>
  <si>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</si>
  <si>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</si>
  <si>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</si>
  <si>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</si>
  <si>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</si>
  <si>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</si>
  <si>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</si>
  <si>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</si>
  <si>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</si>
  <si>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</si>
  <si>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</si>
  <si>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</si>
  <si>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</si>
  <si>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</si>
  <si>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</si>
  <si>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</si>
  <si>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</si>
  <si>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</si>
  <si>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</si>
  <si>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</si>
  <si>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</si>
  <si>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</si>
  <si>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</si>
  <si>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</si>
  <si>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</si>
  <si>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</si>
  <si>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</si>
  <si>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</si>
  <si>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</si>
  <si>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</si>
  <si>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</si>
  <si>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</si>
  <si>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</si>
  <si>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</si>
  <si>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</si>
  <si>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</si>
  <si>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</si>
  <si>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</si>
  <si>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</si>
  <si>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</si>
  <si>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</si>
  <si>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</si>
  <si>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</si>
  <si>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</si>
  <si>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</si>
  <si>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</si>
  <si>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</si>
  <si>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</si>
  <si>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</si>
  <si>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</si>
  <si>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</si>
  <si>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</si>
  <si>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</si>
  <si>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</si>
  <si>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</si>
  <si>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</si>
  <si>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</si>
  <si>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</si>
  <si>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</si>
  <si>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</si>
  <si>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</si>
  <si>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</si>
  <si>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</si>
  <si>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</si>
  <si>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</si>
  <si>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</si>
  <si>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</si>
  <si>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</si>
  <si>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</si>
  <si>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</si>
  <si>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</si>
  <si>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</si>
  <si>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</si>
  <si>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</si>
  <si>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</si>
  <si>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</si>
  <si>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</si>
  <si>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</si>
  <si>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</si>
  <si>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</si>
  <si>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</si>
  <si>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</si>
  <si>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</si>
  <si>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</si>
  <si>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</si>
  <si>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</si>
  <si>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</si>
  <si>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</si>
  <si>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</si>
  <si>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</si>
  <si>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</si>
  <si>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</si>
  <si>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</si>
  <si>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</si>
  <si>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</si>
  <si>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</si>
  <si>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</si>
  <si>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</si>
  <si>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</si>
  <si>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</si>
  <si>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</si>
  <si>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</si>
  <si>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</si>
  <si>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</si>
  <si>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</si>
  <si>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</si>
  <si>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</si>
  <si>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</si>
  <si>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</si>
  <si>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</si>
  <si>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</si>
  <si>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</si>
  <si>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</si>
  <si>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</si>
  <si>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</si>
  <si>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</si>
  <si>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</si>
  <si>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</si>
  <si>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</si>
  <si>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</si>
  <si>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</si>
  <si>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</si>
  <si>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</si>
  <si>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</si>
  <si>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</si>
  <si>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</si>
  <si>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</si>
  <si>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</si>
  <si>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</si>
  <si>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</si>
  <si>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</si>
  <si>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</si>
  <si>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</si>
  <si>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</si>
  <si>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</si>
  <si>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</si>
  <si>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</si>
  <si>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</si>
  <si>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</si>
  <si>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</si>
  <si>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</si>
  <si>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</si>
  <si>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</si>
  <si>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</si>
  <si>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</si>
  <si>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</si>
  <si>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</si>
  <si>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</si>
  <si>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</si>
  <si>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</si>
  <si>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</si>
  <si>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</si>
  <si>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</si>
  <si>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</si>
  <si>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</si>
  <si>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</si>
  <si>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</si>
  <si>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</si>
  <si>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</si>
  <si>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</si>
  <si>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</si>
  <si>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</si>
  <si>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</si>
  <si>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</si>
  <si>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</si>
  <si>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</si>
  <si>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</si>
  <si>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</si>
  <si>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</si>
  <si>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</si>
  <si>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</si>
  <si>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</si>
  <si>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</si>
  <si>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</si>
  <si>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</si>
  <si>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</si>
  <si>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</si>
  <si>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</si>
  <si>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</si>
  <si>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</si>
  <si>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</si>
  <si>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</si>
  <si>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</si>
  <si>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</si>
  <si>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</si>
  <si>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</si>
  <si>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</si>
  <si>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</si>
  <si>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</si>
  <si>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</si>
  <si>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</si>
  <si>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</si>
  <si>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</si>
  <si>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</si>
  <si>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</si>
  <si>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</si>
  <si>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</si>
  <si>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</si>
  <si>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</si>
  <si>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</si>
  <si>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</si>
  <si>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</si>
  <si>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</si>
  <si>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</si>
  <si>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</si>
  <si>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</si>
  <si>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</si>
  <si>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</si>
  <si>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</si>
  <si>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</si>
  <si>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</si>
  <si>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</si>
  <si>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</si>
  <si>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</si>
  <si>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</si>
  <si>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</si>
  <si>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</si>
  <si>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</si>
  <si>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</si>
  <si>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</si>
  <si>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</si>
  <si>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</si>
  <si>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</si>
  <si>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</si>
  <si>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</si>
  <si>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</si>
  <si>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</si>
  <si>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</si>
  <si>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</si>
  <si>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</si>
  <si>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</si>
  <si>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</si>
  <si>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</si>
  <si>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</si>
  <si>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</si>
  <si>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</si>
  <si>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</si>
  <si>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</si>
  <si>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</si>
  <si>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</si>
  <si>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</si>
  <si>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</si>
  <si>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</si>
  <si>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</si>
  <si>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</si>
  <si>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</si>
  <si>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</si>
  <si>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</si>
  <si>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</si>
  <si>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</si>
  <si>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</si>
  <si>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</si>
  <si>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</si>
  <si>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</si>
  <si>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</si>
  <si>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</si>
  <si>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</si>
  <si>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</si>
  <si>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</si>
  <si>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</si>
  <si>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</si>
  <si>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</si>
  <si>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</si>
  <si>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</si>
  <si>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</si>
  <si>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</si>
  <si>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</si>
  <si>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</si>
  <si>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</si>
  <si>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</si>
  <si>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</si>
  <si>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</si>
  <si>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</si>
  <si>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</si>
  <si>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</si>
  <si>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</si>
  <si>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</si>
  <si>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</si>
  <si>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</si>
  <si>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</si>
  <si>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</si>
  <si>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</si>
  <si>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</si>
  <si>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</si>
  <si>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</si>
  <si>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</si>
  <si>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</si>
  <si>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</si>
  <si>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</si>
  <si>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</si>
  <si>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</si>
  <si>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</si>
  <si>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</si>
  <si>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</si>
  <si>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</si>
  <si>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</si>
  <si>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</si>
  <si>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</si>
  <si>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</si>
  <si>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</si>
  <si>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</si>
  <si>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</si>
  <si>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</si>
  <si>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</si>
  <si>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</si>
  <si>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</si>
  <si>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</si>
  <si>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</si>
  <si>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</si>
  <si>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</si>
  <si>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</si>
  <si>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</si>
  <si>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</si>
  <si>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</si>
  <si>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</si>
  <si>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</si>
  <si>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</si>
  <si>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</si>
  <si>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</si>
  <si>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</si>
  <si>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</si>
  <si>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</si>
  <si>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</si>
  <si>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</si>
  <si>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</si>
  <si>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</si>
  <si>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</si>
  <si>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</si>
  <si>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</si>
  <si>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</si>
  <si>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</si>
  <si>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</si>
  <si>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</si>
  <si>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</si>
  <si>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</si>
  <si>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</si>
  <si>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</si>
  <si>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</si>
  <si>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</si>
  <si>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</si>
  <si>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</si>
  <si>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</si>
  <si>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</si>
  <si>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</si>
  <si>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</si>
  <si>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</si>
  <si>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</si>
  <si>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</si>
  <si>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</si>
  <si>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</si>
  <si>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</si>
  <si>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</si>
  <si>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</si>
  <si>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</si>
  <si>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</si>
  <si>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</si>
  <si>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</si>
  <si>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</si>
  <si>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</si>
  <si>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</si>
  <si>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</si>
  <si>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</si>
  <si>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</si>
  <si>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</si>
  <si>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</si>
  <si>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</si>
  <si>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</si>
  <si>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</si>
  <si>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</si>
  <si>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</si>
  <si>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</si>
  <si>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</si>
  <si>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</si>
  <si>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</si>
  <si>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</si>
  <si>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</si>
  <si>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</si>
  <si>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</si>
  <si>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</si>
  <si>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</si>
  <si>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</si>
  <si>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</si>
  <si>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</si>
  <si>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</si>
  <si>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</si>
  <si>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</si>
  <si>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</si>
  <si>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</si>
  <si>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</si>
  <si>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</si>
  <si>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</si>
  <si>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</si>
  <si>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</si>
  <si>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</si>
  <si>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</si>
  <si>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</si>
  <si>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</si>
  <si>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</si>
  <si>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</si>
  <si>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</si>
  <si>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</si>
  <si>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</si>
  <si>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</si>
  <si>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</si>
  <si>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</si>
  <si>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</si>
  <si>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</si>
  <si>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</si>
  <si>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</si>
  <si>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</si>
  <si>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</si>
  <si>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</si>
  <si>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</si>
  <si>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</si>
  <si>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</si>
  <si>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</si>
  <si>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</si>
  <si>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</si>
  <si>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</si>
  <si>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</si>
  <si>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</si>
  <si>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</si>
  <si>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</si>
  <si>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</si>
  <si>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</si>
  <si>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</si>
  <si>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</si>
  <si>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</si>
  <si>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</si>
  <si>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</si>
  <si>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</si>
  <si>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</si>
  <si>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</si>
  <si>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</si>
  <si>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</si>
  <si>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</si>
  <si>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</si>
  <si>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</si>
  <si>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</si>
  <si>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</si>
  <si>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</si>
  <si>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</si>
  <si>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</si>
  <si>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</si>
  <si>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</si>
  <si>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</si>
  <si>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</si>
  <si>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</si>
  <si>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</si>
  <si>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</si>
  <si>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</si>
  <si>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</si>
  <si>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</si>
  <si>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</si>
  <si>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</si>
  <si>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</si>
  <si>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</si>
  <si>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</si>
  <si>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</si>
  <si>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</si>
  <si>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</si>
  <si>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</si>
  <si>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</si>
  <si>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</si>
  <si>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</si>
  <si>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</si>
  <si>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</si>
  <si>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</si>
  <si>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</si>
  <si>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</si>
  <si>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</si>
  <si>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</si>
  <si>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</si>
  <si>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</si>
  <si>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</si>
  <si>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</si>
  <si>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</si>
  <si>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</si>
  <si>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</si>
  <si>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</si>
  <si>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</si>
  <si>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</si>
  <si>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</si>
  <si>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</si>
  <si>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</si>
  <si>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</si>
  <si>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</si>
  <si>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</si>
  <si>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</si>
  <si>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</si>
  <si>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</si>
  <si>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</si>
  <si>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</si>
  <si>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</si>
  <si>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</si>
  <si>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</si>
  <si>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</si>
  <si>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</si>
  <si>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</si>
  <si>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</si>
  <si>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</si>
  <si>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</si>
  <si>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</si>
  <si>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</si>
  <si>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</si>
  <si>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</si>
  <si>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</si>
  <si>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</si>
  <si>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</si>
  <si>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</si>
  <si>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</si>
  <si>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</si>
  <si>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</si>
  <si>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</si>
  <si>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</si>
  <si>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</si>
  <si>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</si>
  <si>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</si>
  <si>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</si>
  <si>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</si>
  <si>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</si>
  <si>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</si>
  <si>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</si>
  <si>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</si>
  <si>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</si>
  <si>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</si>
  <si>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</si>
  <si>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</si>
  <si>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</si>
  <si>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</si>
  <si>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</si>
  <si>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</si>
  <si>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</si>
  <si>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</si>
  <si>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</si>
  <si>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</si>
  <si>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</si>
  <si>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</si>
  <si>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</si>
  <si>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</si>
  <si>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</si>
  <si>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</si>
  <si>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</si>
  <si>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</si>
  <si>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</si>
  <si>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</si>
  <si>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</si>
  <si>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</si>
  <si>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</si>
  <si>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</si>
  <si>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</si>
  <si>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</si>
  <si>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</si>
  <si>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</si>
  <si>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</si>
  <si>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</si>
  <si>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</si>
  <si>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</si>
  <si>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</si>
  <si>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</si>
  <si>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</si>
  <si>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</si>
  <si>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</si>
  <si>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</si>
  <si>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</si>
  <si>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</si>
  <si>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</si>
  <si>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</si>
  <si>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</si>
  <si>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</si>
  <si>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</si>
  <si>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</si>
  <si>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</si>
  <si>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</si>
  <si>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</si>
  <si>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</si>
  <si>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</si>
  <si>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</si>
  <si>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</si>
  <si>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</si>
  <si>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</si>
  <si>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</si>
  <si>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</si>
  <si>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</si>
  <si>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</si>
  <si>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</si>
  <si>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</si>
  <si>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</si>
  <si>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</si>
  <si>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</si>
  <si>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</si>
  <si>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</si>
  <si>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</si>
  <si>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</si>
  <si>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</si>
  <si>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</si>
  <si>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</si>
  <si>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</si>
  <si>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</si>
  <si>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</si>
  <si>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</si>
  <si>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</si>
  <si>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</si>
  <si>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</si>
  <si>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</si>
  <si>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</si>
  <si>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</si>
  <si>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</si>
  <si>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</si>
  <si>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</si>
  <si>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</si>
  <si>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</si>
  <si>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</si>
  <si>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</si>
  <si>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</si>
  <si>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</si>
  <si>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</si>
  <si>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</si>
  <si>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</si>
  <si>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</si>
  <si>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</si>
  <si>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</si>
  <si>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</si>
  <si>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</si>
  <si>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</si>
  <si>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</si>
  <si>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</si>
  <si>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</si>
  <si>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</si>
  <si>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</si>
  <si>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</si>
  <si>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</si>
  <si>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</si>
  <si>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</si>
  <si>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</si>
  <si>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</si>
  <si>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</si>
  <si>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</si>
  <si>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</si>
  <si>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</si>
  <si>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</si>
  <si>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</si>
  <si>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</si>
  <si>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</si>
  <si>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</si>
  <si>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</si>
  <si>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</si>
  <si>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</si>
  <si>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</si>
  <si>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</si>
  <si>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</si>
  <si>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</si>
  <si>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</si>
  <si>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</si>
  <si>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</si>
  <si>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</si>
  <si>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</si>
  <si>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</si>
  <si>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</si>
  <si>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</si>
  <si>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</si>
  <si>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</si>
  <si>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</si>
  <si>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</si>
  <si>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</si>
  <si>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</si>
  <si>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</si>
  <si>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</si>
  <si>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</si>
  <si>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</si>
  <si>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</si>
  <si>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</si>
  <si>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</si>
  <si>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</si>
  <si>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</si>
  <si>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</si>
  <si>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</si>
  <si>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</si>
  <si>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</si>
  <si>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</si>
  <si>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</si>
  <si>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</si>
  <si>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</si>
  <si>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</si>
  <si>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</si>
  <si>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</si>
  <si>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</si>
  <si>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</si>
  <si>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</si>
  <si>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</si>
  <si>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</si>
  <si>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</si>
  <si>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</si>
  <si>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</si>
  <si>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</si>
  <si>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</si>
  <si>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</si>
  <si>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</si>
  <si>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</si>
  <si>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</si>
  <si>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</si>
  <si>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</si>
  <si>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</si>
  <si>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</si>
  <si>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</si>
  <si>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</si>
  <si>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</si>
  <si>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</si>
  <si>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</si>
  <si>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</si>
  <si>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</si>
  <si>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</si>
  <si>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</si>
  <si>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</si>
  <si>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</si>
  <si>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</si>
  <si>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</si>
  <si>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</si>
  <si>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</si>
  <si>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</si>
  <si>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</si>
  <si>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</si>
  <si>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</si>
  <si>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</si>
  <si>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</si>
  <si>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</si>
  <si>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</si>
  <si>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</si>
  <si>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</si>
  <si>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</si>
  <si>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</si>
  <si>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</si>
  <si>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</si>
  <si>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</si>
  <si>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</si>
  <si>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</si>
  <si>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</si>
  <si>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</si>
  <si>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</si>
  <si>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</si>
  <si>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</si>
  <si>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</si>
  <si>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</si>
  <si>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</si>
  <si>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</si>
  <si>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</si>
  <si>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</si>
  <si>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</si>
  <si>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</si>
  <si>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</si>
  <si>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</si>
  <si>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</si>
  <si>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</si>
  <si>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</si>
  <si>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</si>
  <si>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</si>
  <si>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</si>
  <si>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</si>
  <si>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</si>
  <si>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</si>
  <si>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</si>
  <si>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</si>
  <si>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</si>
  <si>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</si>
  <si>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</si>
  <si>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</si>
  <si>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</si>
  <si>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</si>
  <si>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</si>
  <si>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</si>
  <si>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</si>
  <si>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</si>
  <si>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</si>
  <si>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</si>
  <si>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</si>
  <si>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</si>
  <si>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</si>
  <si>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</si>
  <si>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</si>
  <si>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</si>
  <si>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</si>
  <si>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</si>
  <si>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</si>
  <si>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</si>
  <si>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</si>
  <si>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</si>
  <si>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</si>
  <si>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</si>
  <si>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</si>
  <si>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</si>
  <si>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</si>
  <si>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</si>
  <si>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</si>
  <si>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</si>
  <si>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</si>
  <si>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</si>
  <si>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</si>
  <si>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</si>
  <si>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</si>
  <si>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</si>
  <si>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</si>
  <si>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</si>
  <si>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</si>
  <si>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</si>
  <si>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</si>
  <si>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</si>
  <si>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</si>
  <si>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</si>
  <si>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</si>
  <si>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</si>
  <si>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</si>
  <si>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</si>
  <si>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</si>
  <si>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</si>
  <si>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</si>
  <si>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</si>
  <si>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</si>
  <si>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</si>
  <si>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</si>
  <si>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</si>
  <si>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</si>
  <si>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</si>
  <si>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</si>
  <si>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</si>
  <si>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</si>
  <si>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</si>
  <si>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</si>
  <si>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</si>
  <si>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</si>
  <si>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</si>
  <si>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</si>
  <si>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</si>
  <si>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</si>
  <si>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</si>
  <si>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</si>
  <si>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</si>
  <si>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</si>
  <si>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</si>
  <si>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</si>
  <si>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</si>
  <si>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</si>
  <si>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</si>
  <si>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</si>
  <si>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</si>
  <si>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</si>
  <si>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</si>
  <si>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</si>
  <si>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</si>
  <si>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</si>
  <si>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</si>
  <si>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</si>
  <si>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</si>
  <si>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</si>
  <si>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</si>
  <si>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</si>
  <si>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</si>
  <si>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</si>
  <si>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</si>
  <si>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</si>
  <si>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</si>
  <si>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</si>
  <si>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</si>
  <si>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</si>
  <si>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</si>
  <si>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</si>
  <si>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</si>
  <si>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</si>
  <si>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</si>
  <si>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</si>
  <si>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</si>
  <si>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</si>
  <si>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</si>
  <si>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</si>
  <si>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</si>
  <si>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</si>
  <si>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</si>
  <si>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</si>
  <si>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</si>
  <si>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</si>
  <si>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</si>
  <si>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</si>
  <si>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</si>
  <si>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</si>
  <si>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</si>
  <si>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</si>
  <si>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</si>
  <si>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</si>
  <si>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</si>
  <si>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</si>
  <si>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</si>
  <si>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</si>
  <si>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</si>
  <si>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</si>
  <si>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</si>
  <si>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</si>
  <si>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</si>
  <si>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</si>
  <si>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</si>
  <si>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</si>
  <si>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</si>
  <si>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</si>
  <si>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</si>
  <si>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</si>
  <si>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</si>
  <si>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</si>
  <si>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</si>
  <si>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</si>
  <si>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</si>
  <si>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</si>
  <si>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</si>
  <si>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</si>
  <si>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</si>
  <si>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</si>
  <si>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</si>
  <si>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</si>
  <si>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</si>
  <si>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</si>
  <si>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</si>
  <si>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</si>
  <si>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</si>
  <si>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</si>
  <si>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</si>
  <si>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</si>
  <si>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</si>
  <si>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</si>
  <si>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</si>
  <si>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</si>
  <si>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</si>
  <si>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</si>
  <si>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</si>
  <si>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</si>
  <si>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</si>
  <si>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</si>
  <si>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</si>
  <si>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</si>
  <si>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</si>
  <si>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</si>
  <si>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</si>
  <si>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</si>
  <si>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</si>
  <si>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</si>
  <si>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</si>
  <si>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</si>
  <si>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</si>
  <si>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</si>
  <si>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</si>
  <si>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</si>
  <si>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</si>
  <si>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</si>
  <si>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</si>
  <si>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</si>
  <si>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</si>
  <si>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</si>
  <si>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</si>
  <si>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</si>
  <si>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</si>
  <si>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</si>
  <si>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</si>
  <si>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</si>
  <si>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</si>
  <si>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</si>
  <si>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</si>
  <si>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</si>
  <si>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</si>
  <si>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</si>
  <si>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</si>
  <si>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</si>
  <si>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</si>
  <si>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</si>
  <si>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</si>
  <si>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</si>
  <si>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</si>
  <si>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</si>
  <si>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</si>
  <si>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</si>
  <si>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</si>
  <si>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</si>
  <si>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</si>
  <si>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</si>
  <si>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</si>
  <si>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</si>
  <si>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</si>
  <si>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</si>
  <si>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</si>
  <si>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</si>
  <si>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</si>
  <si>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</si>
  <si>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</si>
  <si>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</si>
  <si>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</si>
  <si>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</si>
  <si>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</si>
  <si>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</si>
  <si>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</si>
  <si>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</si>
  <si>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</si>
  <si>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</si>
  <si>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</si>
  <si>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</si>
  <si>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</si>
  <si>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</si>
  <si>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</si>
  <si>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</si>
  <si>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</si>
  <si>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</si>
  <si>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</si>
  <si>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</si>
  <si>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</si>
  <si>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</si>
  <si>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</si>
  <si>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</si>
  <si>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</si>
  <si>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</si>
  <si>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</si>
  <si>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</si>
  <si>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</si>
  <si>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</si>
  <si>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</si>
  <si>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</si>
  <si>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</si>
  <si>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</si>
  <si>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</si>
  <si>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</si>
  <si>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</si>
  <si>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</si>
  <si>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</si>
  <si>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</si>
  <si>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</si>
  <si>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</si>
  <si>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</si>
  <si>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</si>
  <si>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</si>
  <si>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</si>
  <si>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</si>
  <si>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</si>
  <si>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</si>
  <si>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</si>
  <si>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</si>
  <si>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</si>
  <si>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</si>
  <si>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</si>
  <si>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</si>
  <si>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</si>
  <si>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</si>
  <si>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</si>
  <si>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</si>
  <si>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</si>
  <si>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</si>
  <si>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</si>
  <si>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</si>
  <si>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</si>
  <si>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</si>
  <si>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</si>
  <si>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</si>
  <si>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</si>
  <si>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</si>
  <si>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</si>
  <si>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</si>
  <si>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</si>
  <si>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</si>
  <si>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</si>
  <si>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</si>
  <si>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</si>
  <si>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</si>
  <si>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</si>
  <si>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</si>
  <si>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</si>
  <si>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</si>
  <si>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</si>
  <si>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</si>
  <si>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</si>
  <si>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</si>
  <si>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</si>
  <si>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</si>
  <si>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</si>
  <si>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</si>
  <si>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</si>
  <si>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</si>
  <si>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</si>
  <si>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</si>
  <si>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</si>
  <si>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</si>
  <si>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</si>
  <si>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</si>
  <si>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</si>
  <si>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</si>
  <si>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</si>
  <si>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</si>
  <si>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</si>
  <si>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</si>
  <si>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</si>
  <si>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</si>
  <si>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</si>
  <si>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</si>
  <si>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</si>
  <si>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</si>
  <si>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</si>
  <si>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</si>
  <si>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</si>
  <si>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</si>
  <si>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</si>
  <si>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</si>
  <si>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</si>
  <si>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</si>
  <si>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</si>
  <si>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</si>
  <si>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</si>
  <si>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</si>
  <si>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</si>
  <si>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</si>
  <si>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</si>
  <si>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</si>
  <si>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</si>
  <si>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</si>
  <si>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</si>
  <si>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</si>
  <si>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</si>
  <si>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</si>
  <si>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</si>
  <si>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</si>
  <si>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</si>
  <si>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</si>
  <si>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</si>
  <si>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</si>
  <si>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</si>
  <si>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</si>
  <si>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</si>
  <si>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</si>
  <si>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</si>
  <si>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</si>
  <si>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</si>
  <si>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</si>
  <si>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</si>
  <si>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</si>
  <si>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</si>
  <si>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</si>
  <si>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</si>
  <si>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</si>
  <si>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</si>
  <si>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</si>
  <si>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</si>
  <si>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</si>
  <si>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</si>
  <si>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</si>
  <si>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</si>
  <si>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</si>
  <si>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</si>
  <si>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</si>
  <si>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</si>
  <si>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</si>
  <si>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</si>
  <si>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</si>
  <si>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</si>
  <si>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</si>
  <si>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</si>
  <si>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</si>
  <si>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</si>
  <si>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</si>
  <si>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</si>
  <si>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</si>
  <si>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</si>
  <si>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</si>
  <si>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</si>
  <si>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</si>
  <si>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</si>
  <si>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</si>
  <si>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</si>
  <si>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</si>
  <si>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</si>
  <si>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</si>
  <si>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</si>
  <si>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</si>
  <si>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</si>
  <si>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</si>
  <si>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</si>
  <si>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</si>
  <si>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</si>
  <si>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</si>
  <si>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</si>
  <si>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</si>
  <si>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</si>
  <si>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</si>
  <si>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</si>
  <si>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</si>
  <si>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</si>
  <si>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</si>
  <si>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</si>
  <si>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</si>
  <si>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</si>
  <si>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</si>
  <si>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</si>
  <si>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</si>
  <si>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</si>
  <si>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</si>
  <si>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</si>
  <si>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</si>
  <si>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</si>
  <si>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</si>
  <si>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</si>
  <si>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</si>
  <si>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</si>
  <si>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</si>
  <si>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</si>
  <si>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</si>
  <si>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</si>
  <si>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</si>
  <si>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</si>
  <si>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</si>
  <si>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</si>
  <si>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</si>
  <si>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</si>
  <si>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</si>
  <si>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</si>
  <si>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</si>
  <si>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</si>
  <si>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</si>
  <si>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</si>
  <si>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</si>
  <si>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</si>
  <si>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</si>
  <si>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</si>
  <si>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</si>
  <si>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</si>
  <si>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</si>
  <si>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</si>
  <si>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</si>
  <si>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</si>
  <si>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</si>
  <si>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</si>
  <si>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</si>
  <si>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</si>
  <si>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</si>
  <si>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</si>
  <si>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</si>
  <si>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</si>
  <si>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</si>
  <si>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</si>
  <si>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</si>
  <si>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</si>
  <si>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</si>
  <si>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</si>
  <si>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</si>
  <si>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</si>
  <si>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</si>
  <si>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</si>
  <si>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</si>
  <si>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</si>
  <si>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</si>
  <si>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</si>
  <si>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</si>
  <si>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</si>
  <si>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</si>
  <si>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</si>
  <si>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</si>
  <si>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</si>
  <si>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</si>
  <si>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</si>
  <si>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</si>
  <si>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</si>
  <si>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</si>
  <si>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</si>
  <si>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</si>
  <si>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</si>
  <si>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</si>
  <si>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</si>
  <si>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</si>
  <si>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</si>
  <si>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</si>
  <si>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</si>
  <si>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</si>
  <si>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</si>
  <si>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</si>
  <si>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</si>
  <si>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</si>
  <si>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</si>
  <si>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</si>
  <si>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</si>
  <si>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</si>
  <si>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</si>
  <si>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</si>
  <si>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</si>
  <si>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</si>
  <si>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</si>
  <si>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</si>
  <si>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</si>
  <si>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</si>
  <si>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</si>
  <si>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</si>
  <si>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</si>
  <si>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</si>
  <si>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</si>
  <si>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</si>
  <si>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</si>
  <si>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</si>
  <si>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</si>
  <si>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</si>
  <si>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</si>
  <si>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</si>
  <si>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</si>
  <si>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</si>
  <si>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</si>
  <si>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</si>
  <si>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</si>
  <si>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</si>
  <si>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</si>
  <si>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</si>
  <si>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</si>
  <si>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</si>
  <si>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</si>
  <si>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</si>
  <si>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</si>
  <si>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</si>
  <si>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</si>
  <si>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</si>
  <si>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</si>
  <si>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</si>
  <si>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</si>
  <si>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</si>
  <si>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</si>
  <si>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</si>
  <si>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</si>
  <si>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</si>
  <si>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</si>
  <si>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</si>
  <si>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</si>
  <si>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</si>
  <si>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</si>
  <si>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</si>
  <si>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</si>
  <si>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</si>
  <si>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</si>
  <si>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</si>
  <si>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</si>
  <si>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</si>
  <si>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</si>
  <si>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</si>
  <si>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</si>
  <si>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</si>
  <si>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</si>
  <si>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</si>
  <si>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</si>
  <si>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</si>
  <si>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</si>
  <si>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</si>
  <si>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</si>
  <si>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</si>
  <si>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</si>
  <si>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</si>
  <si>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</si>
  <si>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</si>
  <si>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</si>
  <si>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</si>
  <si>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</si>
  <si>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</si>
  <si>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</si>
  <si>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</si>
  <si>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</si>
  <si>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</si>
  <si>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</si>
  <si>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</si>
  <si>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</si>
  <si>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</si>
  <si>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</si>
  <si>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</si>
  <si>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</si>
  <si>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</si>
  <si>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</si>
  <si>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</si>
  <si>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</si>
  <si>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</si>
  <si>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</si>
  <si>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</si>
  <si>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</si>
  <si>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</si>
  <si>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</si>
  <si>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</si>
  <si>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</si>
  <si>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</si>
  <si>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</si>
  <si>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</si>
  <si>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</si>
  <si>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</si>
  <si>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</si>
  <si>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</si>
  <si>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</si>
  <si>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</si>
  <si>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</si>
  <si>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</si>
  <si>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</si>
  <si>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</si>
  <si>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</si>
  <si>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</si>
  <si>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</si>
  <si>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</si>
  <si>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</si>
  <si>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</si>
  <si>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</si>
  <si>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</si>
  <si>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</si>
  <si>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</si>
  <si>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</si>
  <si>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</si>
  <si>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</si>
  <si>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</si>
  <si>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</si>
  <si>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</si>
  <si>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</si>
  <si>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</si>
  <si>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</si>
  <si>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</si>
  <si>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</si>
  <si>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</si>
  <si>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</si>
  <si>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</si>
  <si>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</si>
  <si>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</si>
  <si>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</si>
  <si>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</si>
  <si>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</si>
  <si>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</si>
  <si>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</si>
  <si>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</si>
  <si>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</si>
  <si>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</si>
  <si>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</si>
  <si>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</si>
  <si>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</si>
  <si>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</si>
  <si>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</si>
  <si>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</si>
  <si>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</si>
  <si>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</si>
  <si>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</si>
  <si>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</si>
  <si>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</si>
  <si>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</si>
  <si>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</si>
  <si>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</si>
  <si>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</si>
  <si>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</si>
  <si>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</si>
  <si>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</si>
  <si>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</si>
  <si>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</si>
  <si>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</si>
  <si>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</si>
  <si>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</si>
  <si>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</si>
  <si>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</si>
  <si>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</si>
  <si>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</si>
  <si>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</si>
  <si>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</si>
  <si>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</si>
  <si>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</si>
  <si>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</si>
  <si>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</si>
  <si>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</si>
  <si>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</si>
  <si>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</si>
  <si>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</si>
  <si>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</si>
  <si>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</si>
  <si>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</si>
  <si>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</si>
  <si>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</si>
  <si>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</si>
  <si>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</si>
  <si>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</si>
  <si>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</si>
  <si>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</si>
  <si>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</si>
  <si>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</si>
  <si>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</si>
  <si>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</si>
  <si>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</si>
  <si>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</si>
  <si>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</si>
  <si>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</si>
  <si>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</si>
  <si>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</si>
  <si>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</si>
  <si>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</si>
  <si>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</si>
  <si>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</si>
  <si>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</si>
  <si>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</si>
  <si>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</si>
  <si>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</si>
  <si>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</si>
  <si>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</si>
  <si>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</si>
  <si>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</si>
  <si>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</si>
  <si>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</si>
  <si>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</si>
  <si>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</si>
  <si>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</si>
  <si>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</si>
  <si>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</si>
  <si>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</si>
  <si>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</si>
  <si>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</si>
  <si>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</si>
  <si>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</si>
  <si>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</si>
  <si>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</si>
  <si>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</si>
  <si>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</si>
  <si>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</si>
  <si>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</si>
  <si>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</si>
  <si>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</si>
  <si>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</si>
  <si>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</si>
  <si>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</si>
  <si>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</si>
  <si>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</si>
  <si>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</si>
  <si>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</si>
  <si>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</si>
  <si>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</si>
  <si>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</si>
  <si>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</si>
  <si>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</si>
  <si>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</si>
  <si>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</si>
  <si>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</si>
  <si>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</si>
  <si>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</si>
  <si>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</si>
  <si>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</si>
  <si>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</si>
  <si>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</si>
  <si>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</si>
  <si>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</si>
  <si>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</si>
  <si>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</si>
  <si>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</si>
  <si>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</si>
  <si>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</si>
  <si>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</si>
  <si>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</si>
  <si>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</si>
  <si>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</si>
  <si>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</si>
  <si>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</si>
  <si>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</si>
  <si>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</si>
  <si>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</si>
  <si>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</si>
  <si>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</si>
  <si>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</si>
  <si>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</si>
  <si>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</si>
  <si>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</si>
  <si>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</si>
  <si>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</si>
  <si>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</si>
  <si>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</si>
  <si>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</si>
  <si>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</si>
  <si>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</si>
  <si>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</si>
  <si>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</si>
  <si>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</si>
  <si>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</si>
  <si>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</si>
  <si>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</si>
  <si>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</si>
  <si>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</si>
  <si>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</si>
  <si>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</si>
  <si>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</si>
  <si>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</si>
  <si>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</si>
  <si>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</si>
  <si>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</si>
  <si>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</si>
  <si>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</si>
  <si>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</si>
  <si>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</si>
  <si>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</si>
  <si>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</si>
  <si>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</si>
  <si>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</si>
  <si>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</si>
  <si>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</si>
  <si>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</si>
  <si>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</si>
  <si>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</si>
  <si>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</si>
  <si>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</si>
  <si>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</si>
  <si>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</si>
  <si>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</si>
  <si>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</si>
  <si>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</si>
  <si>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</si>
  <si>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</si>
  <si>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</si>
  <si>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</si>
  <si>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</si>
  <si>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</si>
  <si>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</si>
  <si>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</si>
  <si>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</si>
  <si>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</si>
  <si>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</si>
  <si>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</si>
  <si>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</si>
  <si>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</si>
  <si>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</si>
  <si>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</si>
  <si>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</si>
  <si>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</si>
  <si>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</si>
  <si>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</si>
  <si>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</si>
  <si>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</si>
  <si>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</si>
  <si>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</si>
  <si>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</si>
  <si>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</si>
  <si>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</si>
  <si>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</si>
  <si>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</si>
  <si>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</si>
  <si>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</si>
  <si>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</si>
  <si>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</si>
  <si>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</si>
  <si>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</si>
  <si>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</si>
  <si>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</si>
  <si>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</si>
  <si>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</si>
  <si>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</si>
  <si>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</si>
  <si>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</si>
  <si>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</si>
  <si>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</si>
  <si>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</si>
  <si>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</si>
  <si>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</si>
  <si>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</si>
  <si>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</si>
  <si>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</si>
  <si>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</si>
  <si>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</si>
  <si>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</si>
  <si>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</si>
  <si>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</si>
  <si>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</si>
  <si>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</si>
  <si>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</si>
  <si>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</si>
  <si>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</si>
  <si>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</si>
  <si>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</si>
  <si>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</si>
  <si>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</si>
  <si>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</si>
  <si>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</si>
  <si>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</si>
  <si>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</si>
  <si>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</si>
  <si>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</si>
  <si>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</si>
  <si>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</si>
  <si>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</si>
  <si>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</si>
  <si>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</si>
  <si>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</si>
  <si>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</si>
  <si>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</si>
  <si>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</si>
  <si>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</si>
  <si>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</si>
  <si>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</si>
  <si>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</si>
  <si>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</si>
  <si>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</si>
  <si>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</si>
  <si>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</si>
  <si>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</si>
  <si>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</si>
  <si>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</si>
  <si>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</si>
  <si>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</si>
  <si>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</si>
  <si>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</si>
  <si>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</si>
  <si>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</si>
  <si>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</si>
  <si>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</si>
  <si>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</si>
  <si>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</si>
  <si>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</si>
  <si>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</si>
  <si>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</si>
  <si>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</si>
  <si>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</si>
  <si>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</si>
  <si>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</si>
  <si>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</si>
  <si>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</si>
  <si>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</si>
  <si>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</si>
  <si>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</si>
  <si>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</si>
  <si>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</si>
  <si>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</si>
  <si>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</si>
  <si>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</si>
  <si>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</si>
  <si>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</si>
  <si>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</si>
  <si>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</si>
  <si>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</si>
  <si>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</si>
  <si>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</si>
  <si>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</si>
  <si>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</si>
  <si>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</si>
  <si>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</si>
  <si>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</si>
  <si>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</si>
  <si>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</si>
  <si>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</si>
  <si>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</si>
  <si>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</si>
  <si>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</si>
  <si>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</si>
  <si>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</si>
  <si>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</si>
  <si>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</si>
  <si>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</si>
  <si>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</si>
  <si>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</si>
  <si>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</si>
  <si>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</si>
  <si>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</si>
  <si>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</si>
  <si>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</si>
  <si>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</si>
  <si>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</si>
  <si>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</si>
  <si>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</si>
  <si>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</si>
  <si>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</si>
  <si>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</si>
  <si>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</si>
  <si>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</si>
  <si>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</si>
  <si>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</si>
  <si>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</si>
  <si>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</si>
  <si>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</si>
  <si>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</si>
  <si>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</si>
  <si>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</si>
  <si>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</si>
  <si>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</si>
  <si>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</si>
  <si>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</si>
  <si>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</si>
  <si>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</si>
  <si>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</si>
  <si>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</si>
  <si>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</si>
  <si>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</si>
  <si>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</si>
  <si>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</si>
  <si>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</si>
  <si>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</si>
  <si>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</si>
  <si>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</si>
  <si>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</si>
  <si>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</si>
  <si>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</si>
  <si>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</si>
  <si>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</si>
  <si>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</si>
  <si>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</si>
  <si>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</si>
  <si>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</si>
  <si>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</si>
  <si>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</si>
  <si>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</si>
  <si>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</si>
  <si>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</si>
  <si>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</si>
  <si>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</si>
  <si>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</si>
  <si>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</si>
  <si>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</si>
  <si>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</si>
  <si>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</si>
  <si>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</si>
  <si>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</si>
  <si>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</si>
  <si>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</si>
  <si>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</si>
  <si>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</si>
  <si>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</si>
  <si>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</si>
  <si>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</si>
  <si>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</si>
  <si>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</si>
  <si>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</si>
  <si>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</si>
  <si>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</si>
  <si>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</si>
  <si>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</si>
  <si>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</si>
  <si>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</si>
  <si>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</si>
  <si>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</si>
  <si>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</si>
  <si>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</si>
  <si>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</si>
  <si>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</si>
  <si>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</si>
  <si>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</si>
  <si>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</si>
  <si>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</si>
  <si>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</si>
  <si>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</si>
  <si>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</si>
  <si>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</si>
  <si>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</si>
  <si>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</si>
  <si>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</si>
  <si>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</si>
  <si>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</si>
  <si>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</si>
  <si>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</si>
  <si>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</si>
  <si>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</si>
  <si>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</si>
  <si>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</si>
  <si>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</si>
  <si>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</si>
  <si>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</si>
  <si>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</si>
  <si>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</si>
  <si>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</si>
  <si>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</si>
  <si>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</si>
  <si>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</si>
  <si>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</si>
  <si>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</si>
  <si>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</si>
  <si>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</si>
  <si>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</si>
  <si>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</si>
  <si>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</si>
  <si>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</si>
  <si>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</si>
  <si>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</si>
  <si>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</si>
  <si>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</si>
  <si>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</si>
  <si>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</si>
  <si>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</si>
  <si>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</si>
  <si>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</si>
  <si>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</si>
  <si>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</si>
  <si>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</si>
  <si>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</si>
  <si>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</si>
  <si>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</si>
  <si>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</si>
  <si>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</si>
  <si>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</si>
  <si>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</si>
  <si>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</si>
  <si>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</si>
  <si>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</si>
  <si>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</si>
  <si>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</si>
  <si>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</si>
  <si>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</si>
  <si>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</si>
  <si>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</si>
  <si>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</si>
  <si>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</si>
  <si>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</si>
  <si>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</si>
  <si>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</si>
  <si>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</si>
  <si>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</si>
  <si>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</si>
  <si>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</si>
  <si>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</si>
  <si>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</si>
  <si>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</si>
  <si>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</si>
  <si>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</si>
  <si>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</si>
  <si>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</si>
  <si>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</si>
  <si>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</si>
  <si>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</si>
  <si>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</si>
  <si>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</si>
  <si>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</si>
  <si>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</si>
  <si>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</si>
  <si>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</si>
  <si>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</si>
  <si>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</si>
  <si>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</si>
  <si>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</si>
  <si>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</si>
  <si>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</si>
  <si>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</si>
  <si>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</si>
  <si>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</si>
  <si>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</si>
  <si>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</si>
  <si>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</si>
  <si>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</si>
  <si>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</si>
  <si>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</si>
  <si>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</si>
  <si>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</si>
  <si>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</si>
  <si>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</si>
  <si>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</si>
  <si>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</si>
  <si>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</si>
  <si>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</si>
  <si>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</si>
  <si>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</si>
  <si>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</si>
  <si>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</si>
  <si>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</si>
  <si>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</si>
  <si>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</si>
  <si>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</si>
  <si>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</si>
  <si>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</si>
  <si>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</si>
  <si>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</si>
  <si>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</si>
  <si>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</si>
  <si>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</si>
  <si>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</si>
  <si>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</si>
  <si>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</si>
  <si>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</si>
  <si>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</si>
  <si>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</si>
  <si>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</si>
  <si>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</si>
  <si>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</si>
  <si>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</si>
  <si>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</si>
  <si>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</si>
  <si>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</si>
  <si>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</si>
  <si>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</si>
  <si>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</si>
  <si>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</si>
  <si>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</si>
  <si>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</si>
  <si>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</si>
  <si>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</si>
  <si>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</si>
  <si>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</si>
  <si>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</si>
  <si>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</si>
  <si>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</si>
  <si>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</si>
  <si>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</si>
  <si>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</si>
  <si>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</si>
  <si>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</si>
  <si>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</si>
  <si>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</si>
  <si>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</si>
  <si>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</si>
  <si>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</si>
  <si>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</si>
  <si>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</si>
  <si>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</si>
  <si>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</si>
  <si>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</si>
  <si>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</si>
  <si>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</si>
  <si>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</si>
  <si>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</si>
  <si>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</si>
  <si>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</si>
  <si>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</si>
  <si>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</si>
  <si>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</si>
  <si>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</si>
  <si>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</si>
  <si>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</si>
  <si>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</si>
  <si>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</si>
  <si>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</si>
  <si>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</si>
  <si>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</si>
  <si>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</si>
  <si>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</si>
  <si>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</si>
  <si>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</si>
  <si>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</si>
  <si>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</si>
  <si>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</si>
  <si>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</si>
  <si>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</si>
  <si>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</si>
  <si>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</si>
  <si>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</si>
  <si>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</si>
  <si>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</si>
  <si>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</si>
  <si>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</si>
  <si>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</si>
  <si>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</si>
  <si>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</si>
  <si>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</si>
  <si>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</si>
  <si>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</si>
  <si>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</si>
  <si>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</si>
  <si>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</si>
  <si>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</si>
  <si>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</si>
  <si>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</si>
  <si>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</si>
  <si>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</si>
  <si>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</si>
  <si>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</si>
  <si>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</si>
  <si>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</si>
  <si>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</si>
  <si>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</si>
  <si>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</si>
  <si>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</si>
  <si>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</si>
  <si>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</si>
  <si>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</si>
  <si>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</si>
  <si>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</si>
  <si>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</si>
  <si>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</si>
  <si>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</si>
  <si>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</si>
  <si>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</si>
  <si>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</si>
  <si>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</si>
  <si>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</si>
  <si>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</si>
  <si>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</si>
  <si>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</si>
  <si>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</si>
  <si>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</si>
  <si>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</si>
  <si>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</si>
  <si>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</si>
  <si>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</si>
  <si>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</si>
  <si>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</si>
  <si>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</si>
  <si>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</si>
  <si>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</si>
  <si>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</si>
  <si>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</si>
  <si>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</si>
  <si>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</si>
  <si>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</si>
  <si>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</si>
  <si>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</si>
  <si>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</si>
  <si>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</si>
  <si>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</si>
  <si>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</si>
  <si>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</si>
  <si>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</si>
  <si>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</si>
  <si>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</si>
  <si>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</si>
  <si>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</si>
  <si>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</si>
  <si>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</si>
  <si>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</si>
  <si>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</si>
  <si>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</si>
  <si>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</si>
  <si>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</si>
  <si>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</si>
  <si>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</si>
  <si>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</si>
  <si>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</si>
  <si>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</si>
  <si>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</si>
  <si>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</si>
  <si>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</si>
  <si>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</si>
  <si>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</si>
  <si>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</si>
  <si>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</si>
  <si>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</si>
  <si>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</si>
  <si>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</si>
  <si>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</si>
  <si>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</si>
  <si>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</si>
  <si>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</si>
  <si>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</si>
  <si>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</si>
  <si>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</si>
  <si>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</si>
  <si>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</si>
  <si>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</si>
  <si>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</si>
  <si>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</si>
  <si>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</si>
  <si>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</si>
  <si>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</si>
  <si>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</si>
  <si>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</si>
  <si>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</si>
  <si>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</si>
  <si>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</si>
  <si>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</si>
  <si>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</si>
  <si>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</si>
  <si>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</si>
  <si>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</si>
  <si>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</si>
  <si>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</si>
  <si>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</si>
  <si>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</si>
  <si>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</si>
  <si>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</si>
  <si>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</si>
  <si>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</si>
  <si>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</si>
  <si>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</si>
  <si>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</si>
  <si>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</si>
  <si>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</si>
  <si>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</si>
  <si>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</si>
  <si>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</si>
  <si>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</si>
  <si>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</si>
  <si>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</si>
  <si>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</si>
  <si>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</si>
  <si>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</si>
  <si>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</si>
  <si>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</si>
  <si>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</si>
  <si>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</si>
  <si>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</si>
  <si>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</si>
  <si>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</si>
  <si>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</si>
  <si>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</si>
  <si>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</si>
  <si>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</si>
  <si>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</si>
  <si>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</si>
  <si>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</si>
  <si>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</si>
  <si>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</si>
  <si>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</si>
  <si>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</si>
  <si>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</si>
  <si>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</si>
  <si>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</si>
  <si>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</si>
  <si>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</si>
  <si>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</si>
  <si>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</si>
  <si>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</si>
  <si>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</si>
  <si>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</si>
  <si>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</si>
  <si>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</si>
  <si>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</si>
  <si>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</si>
  <si>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</si>
  <si>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</si>
  <si>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</si>
  <si>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</si>
  <si>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</si>
  <si>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</si>
  <si>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</si>
  <si>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</si>
  <si>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</si>
  <si>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</si>
  <si>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</si>
  <si>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</si>
  <si>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</si>
  <si>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</si>
  <si>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</si>
  <si>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</si>
  <si>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</si>
  <si>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</si>
  <si>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</si>
  <si>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</si>
  <si>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</si>
  <si>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</si>
  <si>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</si>
  <si>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</si>
  <si>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</si>
  <si>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</si>
  <si>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</si>
  <si>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</si>
  <si>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</si>
  <si>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</si>
  <si>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</si>
  <si>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</si>
  <si>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</si>
  <si>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</si>
  <si>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</si>
  <si>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</si>
  <si>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</si>
  <si>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</si>
  <si>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</si>
  <si>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</si>
  <si>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</si>
  <si>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</si>
  <si>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</si>
  <si>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</si>
  <si>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</si>
  <si>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</si>
  <si>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</si>
  <si>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</si>
  <si>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</si>
  <si>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</si>
  <si>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</si>
  <si>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</si>
  <si>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</si>
  <si>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</si>
  <si>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</si>
  <si>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</si>
  <si>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</si>
  <si>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</si>
  <si>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</si>
  <si>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</si>
  <si>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</si>
  <si>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</si>
  <si>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</si>
  <si>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</si>
  <si>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</si>
  <si>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</si>
  <si>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</si>
  <si>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</si>
  <si>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</si>
  <si>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</si>
  <si>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</si>
  <si>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</si>
  <si>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</si>
  <si>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</si>
  <si>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</si>
  <si>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</si>
  <si>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</si>
  <si>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</si>
  <si>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</si>
  <si>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</si>
  <si>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</si>
  <si>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</si>
  <si>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</si>
  <si>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</si>
  <si>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</si>
  <si>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</si>
  <si>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</si>
  <si>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</si>
  <si>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</si>
  <si>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</si>
  <si>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</si>
  <si>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</si>
  <si>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</si>
  <si>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</si>
  <si>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</si>
  <si>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</si>
  <si>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</si>
  <si>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</si>
  <si>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</si>
  <si>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</si>
  <si>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</si>
  <si>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</si>
  <si>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</si>
  <si>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</si>
  <si>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</si>
  <si>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</si>
  <si>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</si>
  <si>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</si>
  <si>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</si>
  <si>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</si>
  <si>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</si>
  <si>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</si>
  <si>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</si>
  <si>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</si>
  <si>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</si>
  <si>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</si>
  <si>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</si>
  <si>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</si>
  <si>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</si>
  <si>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</si>
  <si>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</si>
  <si>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</si>
  <si>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</si>
  <si>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</si>
  <si>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</si>
  <si>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</si>
  <si>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</si>
  <si>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</si>
  <si>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</si>
  <si>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</si>
  <si>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</si>
  <si>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</si>
  <si>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</si>
  <si>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</si>
  <si>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</si>
  <si>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</si>
  <si>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</si>
  <si>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</si>
  <si>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</si>
  <si>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</si>
  <si>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</si>
  <si>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</si>
  <si>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</si>
  <si>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</si>
  <si>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</si>
  <si>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</si>
  <si>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</si>
  <si>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</si>
  <si>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</si>
  <si>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</si>
  <si>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</si>
  <si>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</si>
  <si>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</si>
  <si>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</si>
  <si>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</si>
  <si>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</si>
  <si>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</si>
  <si>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</si>
  <si>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</si>
  <si>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</si>
  <si>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</si>
  <si>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</si>
  <si>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</si>
  <si>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</si>
  <si>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</si>
  <si>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</si>
  <si>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</si>
  <si>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</si>
  <si>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</si>
  <si>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</si>
  <si>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</si>
  <si>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</si>
  <si>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</si>
  <si>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</si>
  <si>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</si>
  <si>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</si>
  <si>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</si>
  <si>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</si>
  <si>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</si>
  <si>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</si>
  <si>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</si>
  <si>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</si>
  <si>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</si>
  <si>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</si>
  <si>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</si>
  <si>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</si>
  <si>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</si>
  <si>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</si>
  <si>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</si>
  <si>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</si>
  <si>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</si>
  <si>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</si>
  <si>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</si>
  <si>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</si>
  <si>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</si>
  <si>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</si>
  <si>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</si>
  <si>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</si>
  <si>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</si>
  <si>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</si>
  <si>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</si>
  <si>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</si>
  <si>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</si>
  <si>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</si>
  <si>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</si>
  <si>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</si>
  <si>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</si>
  <si>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</si>
  <si>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</si>
  <si>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</si>
  <si>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</si>
  <si>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</si>
  <si>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</si>
  <si>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</si>
  <si>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</si>
  <si>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</si>
  <si>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</si>
  <si>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</si>
  <si>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</si>
  <si>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</si>
  <si>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</si>
  <si>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</si>
  <si>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</si>
  <si>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</si>
  <si>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</si>
  <si>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</si>
  <si>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</si>
  <si>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</si>
  <si>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</si>
  <si>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</si>
  <si>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</si>
  <si>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</si>
  <si>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</si>
  <si>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</si>
  <si>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</si>
  <si>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</si>
  <si>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</si>
  <si>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</si>
  <si>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</si>
  <si>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</si>
  <si>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</si>
  <si>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</si>
  <si>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</si>
  <si>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</si>
  <si>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</si>
  <si>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</si>
  <si>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</si>
  <si>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</si>
  <si>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</si>
  <si>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</si>
  <si>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</si>
  <si>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</si>
  <si>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</si>
  <si>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</si>
  <si>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</si>
  <si>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</si>
  <si>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</si>
  <si>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</si>
  <si>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</si>
  <si>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</si>
  <si>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</si>
  <si>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</si>
  <si>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</si>
  <si>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</si>
  <si>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</si>
  <si>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</si>
  <si>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</si>
  <si>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</si>
  <si>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</si>
  <si>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</si>
  <si>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</si>
  <si>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</si>
  <si>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</si>
  <si>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</si>
  <si>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</si>
  <si>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</si>
  <si>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</si>
  <si>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</si>
  <si>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</si>
  <si>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</si>
  <si>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</si>
  <si>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</si>
  <si>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</si>
  <si>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</si>
  <si>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</si>
  <si>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</si>
  <si>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</si>
  <si>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</si>
  <si>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</si>
  <si>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</si>
  <si>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</si>
  <si>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</si>
  <si>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</si>
  <si>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</si>
  <si>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</si>
  <si>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</si>
  <si>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</si>
  <si>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</si>
  <si>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</si>
  <si>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</si>
  <si>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</si>
  <si>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</si>
  <si>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</si>
  <si>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</si>
  <si>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</si>
  <si>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</si>
  <si>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</si>
  <si>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</si>
  <si>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</si>
  <si>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</si>
  <si>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</si>
  <si>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</si>
  <si>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</si>
  <si>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</si>
  <si>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</si>
  <si>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</si>
  <si>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</si>
  <si>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</si>
  <si>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</si>
  <si>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</si>
  <si>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</si>
  <si>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</si>
  <si>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</si>
  <si>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</si>
  <si>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</si>
  <si>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</si>
  <si>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</si>
  <si>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</si>
  <si>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</si>
  <si>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</si>
  <si>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</si>
  <si>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</si>
  <si>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</si>
  <si>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</si>
  <si>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</si>
  <si>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</si>
  <si>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</si>
  <si>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</si>
  <si>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</si>
  <si>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</si>
  <si>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</si>
  <si>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</si>
  <si>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</si>
  <si>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</si>
  <si>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</si>
  <si>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</si>
  <si>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</si>
  <si>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</si>
  <si>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</si>
  <si>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</si>
  <si>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</si>
  <si>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</si>
  <si>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</si>
  <si>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</si>
  <si>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</si>
  <si>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</si>
  <si>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</si>
  <si>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</si>
  <si>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</si>
  <si>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</si>
  <si>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</si>
  <si>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</si>
  <si>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</si>
  <si>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</si>
  <si>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</si>
  <si>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</si>
  <si>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</si>
  <si>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</si>
  <si>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</si>
  <si>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</si>
  <si>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</si>
  <si>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</si>
  <si>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</si>
  <si>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</si>
  <si>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</si>
  <si>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</si>
  <si>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</si>
  <si>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</si>
  <si>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</si>
  <si>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</si>
  <si>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</si>
  <si>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</si>
  <si>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</si>
  <si>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</si>
  <si>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</si>
  <si>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</si>
  <si>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</si>
  <si>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</si>
  <si>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</si>
  <si>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</si>
  <si>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</si>
  <si>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</si>
  <si>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</si>
  <si>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</si>
  <si>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</si>
  <si>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</si>
  <si>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</si>
  <si>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</si>
  <si>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</si>
  <si>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</si>
  <si>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</si>
  <si>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</si>
  <si>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</si>
  <si>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</si>
  <si>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</si>
  <si>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</si>
  <si>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</si>
  <si>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</si>
  <si>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</si>
  <si>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</si>
  <si>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</si>
  <si>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</si>
  <si>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</si>
  <si>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</si>
  <si>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</si>
  <si>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</si>
  <si>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</si>
  <si>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</si>
  <si>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</si>
  <si>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</si>
  <si>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</si>
  <si>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</si>
  <si>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</si>
  <si>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</si>
  <si>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</si>
  <si>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</si>
  <si>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</si>
  <si>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</si>
  <si>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</si>
  <si>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</si>
  <si>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</si>
  <si>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</si>
  <si>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</si>
  <si>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</si>
  <si>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</si>
  <si>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</si>
  <si>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</si>
  <si>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</si>
  <si>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</si>
  <si>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</si>
  <si>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</si>
  <si>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</si>
  <si>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</si>
  <si>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</si>
  <si>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</si>
  <si>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</si>
  <si>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</si>
  <si>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</si>
  <si>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</si>
  <si>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</si>
  <si>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</si>
  <si>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</si>
  <si>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</si>
  <si>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</si>
  <si>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</si>
  <si>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</si>
  <si>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</si>
  <si>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</si>
  <si>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</si>
  <si>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</si>
  <si>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</si>
  <si>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</si>
  <si>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</si>
  <si>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</si>
  <si>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</si>
  <si>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</si>
  <si>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</si>
  <si>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</si>
  <si>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</si>
  <si>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</si>
  <si>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</si>
  <si>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</si>
  <si>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</si>
  <si>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</si>
  <si>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</si>
  <si>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</si>
  <si>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</si>
  <si>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</si>
  <si>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</si>
  <si>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</si>
  <si>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</si>
  <si>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</si>
  <si>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</si>
  <si>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</si>
  <si>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</si>
  <si>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</si>
  <si>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</si>
  <si>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</si>
  <si>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</si>
  <si>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</si>
  <si>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</si>
  <si>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</si>
  <si>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</si>
  <si>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</si>
  <si>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</si>
  <si>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</si>
  <si>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</si>
  <si>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</si>
  <si>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</si>
  <si>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</si>
  <si>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</si>
  <si>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</si>
  <si>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</si>
  <si>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</si>
  <si>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</si>
  <si>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</si>
  <si>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</si>
  <si>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</si>
  <si>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</si>
  <si>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</si>
  <si>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</si>
  <si>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</si>
  <si>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</si>
  <si>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</si>
  <si>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</si>
  <si>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</si>
  <si>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</si>
  <si>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</si>
  <si>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</si>
  <si>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</si>
  <si>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</si>
  <si>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</si>
  <si>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</si>
  <si>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</si>
  <si>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</si>
  <si>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</si>
  <si>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</si>
  <si>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</si>
  <si>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</si>
  <si>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</si>
  <si>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</si>
  <si>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</si>
  <si>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</si>
  <si>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</si>
  <si>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</si>
  <si>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</si>
  <si>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</si>
  <si>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</si>
  <si>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</si>
  <si>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</si>
  <si>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</si>
  <si>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</si>
  <si>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</si>
  <si>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</si>
  <si>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</si>
  <si>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</si>
  <si>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</si>
  <si>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</si>
  <si>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</si>
  <si>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</si>
  <si>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</si>
  <si>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</si>
  <si>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</si>
  <si>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</si>
  <si>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</si>
  <si>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</si>
  <si>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</si>
  <si>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</si>
  <si>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</si>
  <si>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</si>
  <si>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</si>
  <si>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</si>
  <si>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</si>
  <si>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</si>
  <si>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</si>
  <si>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</si>
  <si>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</si>
  <si>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</si>
  <si>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</si>
  <si>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</si>
  <si>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</si>
  <si>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</si>
  <si>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</si>
  <si>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</si>
  <si>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</si>
  <si>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</si>
  <si>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</si>
  <si>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</si>
  <si>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</si>
  <si>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</si>
  <si>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</si>
  <si>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</si>
  <si>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</si>
  <si>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</si>
  <si>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</si>
  <si>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</si>
  <si>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</si>
  <si>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</si>
  <si>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</si>
  <si>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</si>
  <si>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</si>
  <si>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</si>
  <si>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</si>
  <si>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</si>
  <si>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</si>
  <si>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</si>
  <si>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</si>
  <si>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</si>
  <si>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</si>
  <si>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</si>
  <si>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</si>
  <si>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</si>
  <si>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</si>
  <si>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</si>
  <si>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</si>
  <si>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</si>
  <si>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</si>
  <si>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</si>
  <si>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</si>
  <si>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</si>
  <si>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</si>
  <si>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</si>
  <si>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</si>
  <si>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</si>
  <si>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</si>
  <si>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</si>
  <si>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</si>
  <si>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</si>
  <si>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</si>
  <si>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</si>
  <si>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</si>
  <si>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</si>
  <si>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</si>
  <si>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</si>
  <si>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</si>
  <si>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</si>
  <si>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</si>
  <si>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</si>
  <si>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</si>
  <si>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</si>
  <si>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</si>
  <si>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</si>
  <si>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</si>
  <si>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</si>
  <si>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</si>
  <si>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</si>
  <si>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</si>
  <si>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</si>
  <si>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</si>
  <si>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</si>
  <si>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</si>
  <si>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</si>
  <si>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</si>
  <si>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</si>
  <si>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</si>
  <si>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</si>
  <si>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</si>
  <si>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</si>
  <si>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</si>
  <si>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</si>
  <si>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</si>
  <si>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</si>
  <si>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</si>
  <si>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</si>
  <si>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</si>
  <si>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</si>
  <si>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</si>
  <si>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</si>
  <si>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</si>
  <si>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</si>
  <si>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</si>
  <si>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</si>
  <si>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</si>
  <si>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</si>
  <si>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</si>
  <si>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</si>
  <si>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</si>
  <si>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</si>
  <si>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</si>
  <si>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</si>
  <si>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</si>
  <si>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</si>
  <si>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</si>
  <si>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</si>
  <si>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</si>
  <si>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</si>
  <si>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</si>
  <si>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</si>
  <si>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</si>
  <si>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</si>
  <si>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</si>
  <si>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</si>
  <si>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</si>
  <si>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</si>
  <si>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</si>
  <si>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</si>
  <si>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</si>
  <si>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</si>
  <si>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</si>
  <si>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</si>
  <si>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</si>
  <si>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</si>
  <si>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</si>
  <si>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</si>
  <si>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</si>
  <si>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</si>
  <si>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</si>
  <si>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</si>
  <si>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</si>
  <si>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</si>
  <si>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</si>
  <si>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</si>
  <si>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</si>
  <si>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</si>
  <si>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</si>
  <si>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</si>
  <si>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</si>
  <si>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</si>
  <si>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</si>
  <si>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</si>
  <si>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</si>
  <si>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</si>
  <si>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</si>
  <si>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</si>
  <si>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</si>
  <si>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</si>
  <si>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</si>
  <si>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</si>
  <si>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</si>
  <si>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</si>
  <si>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</si>
  <si>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</si>
  <si>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</si>
  <si>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</si>
  <si>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</si>
  <si>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</si>
  <si>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</si>
  <si>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</si>
  <si>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</si>
  <si>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</si>
  <si>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</si>
  <si>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</si>
  <si>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</si>
  <si>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</si>
  <si>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</si>
  <si>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</si>
  <si>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</si>
  <si>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</si>
  <si>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</si>
  <si>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</si>
  <si>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</si>
  <si>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</si>
  <si>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</si>
  <si>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</si>
  <si>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</si>
  <si>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</si>
  <si>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</si>
  <si>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</si>
  <si>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</si>
  <si>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</si>
  <si>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</si>
  <si>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</si>
  <si>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</si>
  <si>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</si>
  <si>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</si>
  <si>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</si>
  <si>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</si>
  <si>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</si>
  <si>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</si>
  <si>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</si>
  <si>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</si>
  <si>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</si>
  <si>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</si>
  <si>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</si>
  <si>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</si>
  <si>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</si>
  <si>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</si>
  <si>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</si>
  <si>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</si>
  <si>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</si>
  <si>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</si>
  <si>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</si>
  <si>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</si>
  <si>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</si>
  <si>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</si>
  <si>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</si>
  <si>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</si>
  <si>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</si>
  <si>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</si>
  <si>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</si>
  <si>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</si>
  <si>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</si>
  <si>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</si>
  <si>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</si>
  <si>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</si>
  <si>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</si>
  <si>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</si>
  <si>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</si>
  <si>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</si>
  <si>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</si>
  <si>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</si>
  <si>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</si>
  <si>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</si>
  <si>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</si>
  <si>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</si>
  <si>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</si>
  <si>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</si>
  <si>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</si>
  <si>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</si>
  <si>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</si>
  <si>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</si>
  <si>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</si>
  <si>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</si>
  <si>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</si>
  <si>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</si>
  <si>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</si>
  <si>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</si>
  <si>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</si>
  <si>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</si>
  <si>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</si>
  <si>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</si>
  <si>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</si>
  <si>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</si>
  <si>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</si>
  <si>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</si>
  <si>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</si>
  <si>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</si>
  <si>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</si>
  <si>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</si>
  <si>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</si>
  <si>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</si>
  <si>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</si>
  <si>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</si>
  <si>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</si>
  <si>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</si>
  <si>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</si>
  <si>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</si>
  <si>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</si>
  <si>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</si>
  <si>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</si>
  <si>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</si>
  <si>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</si>
  <si>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</si>
  <si>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</si>
  <si>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</si>
  <si>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</si>
  <si>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</si>
  <si>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</si>
  <si>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</si>
  <si>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</si>
  <si>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</si>
  <si>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</si>
  <si>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</si>
  <si>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</si>
  <si>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</si>
  <si>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</si>
  <si>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</si>
  <si>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</si>
  <si>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</si>
  <si>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</si>
  <si>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</si>
  <si>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</si>
  <si>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</si>
  <si>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</si>
  <si>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</si>
  <si>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</si>
  <si>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</si>
  <si>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</si>
  <si>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</si>
  <si>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</si>
  <si>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</si>
  <si>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</si>
  <si>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</si>
  <si>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</si>
  <si>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</si>
  <si>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</si>
  <si>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</si>
  <si>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</si>
  <si>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</si>
  <si>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</si>
  <si>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</si>
  <si>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</si>
  <si>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</si>
  <si>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</si>
  <si>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</si>
  <si>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</si>
  <si>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</si>
  <si>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</si>
  <si>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</si>
  <si>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</si>
  <si>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</si>
  <si>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</si>
  <si>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</si>
  <si>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</si>
  <si>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</si>
  <si>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</si>
  <si>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</si>
  <si>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</si>
  <si>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</si>
  <si>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</si>
  <si>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</si>
  <si>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</si>
  <si>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</si>
  <si>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</si>
  <si>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</si>
  <si>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</si>
  <si>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</si>
  <si>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</si>
  <si>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</si>
  <si>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</si>
  <si>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</si>
  <si>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</si>
  <si>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</si>
  <si>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</si>
  <si>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</si>
  <si>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</si>
  <si>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</si>
  <si>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</si>
  <si>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</si>
  <si>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</si>
  <si>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</si>
  <si>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</si>
  <si>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</si>
  <si>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</si>
  <si>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</si>
  <si>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</si>
  <si>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</si>
  <si>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</si>
  <si>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</si>
  <si>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</si>
  <si>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</si>
  <si>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</si>
  <si>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</si>
  <si>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</si>
  <si>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</si>
  <si>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</si>
  <si>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</si>
  <si>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</si>
  <si>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</si>
  <si>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</si>
  <si>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</si>
  <si>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</si>
  <si>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</si>
  <si>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</si>
  <si>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</si>
  <si>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</si>
  <si>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</si>
  <si>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</si>
  <si>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</si>
  <si>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</si>
  <si>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</si>
  <si>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</si>
  <si>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</si>
  <si>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</si>
  <si>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</si>
  <si>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</si>
  <si>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</si>
  <si>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</si>
  <si>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</si>
  <si>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</si>
  <si>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</si>
  <si>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</si>
  <si>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</si>
  <si>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</si>
  <si>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</si>
  <si>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</si>
  <si>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</si>
  <si>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</si>
  <si>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</si>
  <si>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</si>
  <si>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</si>
  <si>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</si>
  <si>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</si>
  <si>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</si>
  <si>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</si>
  <si>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</si>
  <si>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</si>
  <si>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</si>
  <si>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</si>
  <si>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</si>
  <si>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</si>
  <si>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</si>
  <si>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</si>
  <si>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</si>
  <si>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</si>
  <si>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</si>
  <si>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</si>
  <si>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</si>
  <si>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</si>
  <si>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</si>
  <si>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</si>
  <si>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</si>
  <si>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</si>
  <si>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</si>
  <si>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</si>
  <si>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</si>
  <si>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</si>
  <si>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</si>
  <si>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</si>
  <si>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</si>
  <si>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</si>
  <si>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</si>
  <si>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</si>
  <si>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</si>
  <si>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</si>
  <si>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</si>
  <si>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</si>
  <si>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</si>
  <si>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</si>
  <si>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</si>
  <si>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</si>
  <si>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</si>
  <si>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</si>
  <si>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</si>
  <si>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</si>
  <si>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</si>
  <si>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</si>
  <si>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</si>
  <si>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</si>
  <si>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</si>
  <si>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</si>
  <si>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</si>
  <si>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</si>
  <si>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</si>
  <si>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</si>
  <si>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</si>
  <si>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</si>
  <si>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</si>
  <si>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</si>
  <si>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</si>
  <si>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</si>
  <si>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</si>
  <si>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</si>
  <si>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</si>
  <si>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</si>
  <si>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</si>
  <si>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</si>
  <si>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</si>
  <si>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</si>
  <si>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</si>
  <si>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</si>
  <si>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</si>
  <si>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</si>
  <si>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</si>
  <si>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</si>
  <si>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</si>
  <si>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</si>
  <si>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</si>
  <si>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</si>
  <si>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</si>
  <si>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</si>
  <si>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</si>
  <si>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</si>
  <si>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</si>
  <si>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</si>
  <si>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</si>
  <si>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</si>
  <si>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</si>
  <si>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</si>
  <si>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</si>
  <si>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</si>
  <si>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</si>
  <si>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</si>
  <si>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</si>
  <si>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</si>
  <si>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</si>
  <si>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</si>
  <si>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</si>
  <si>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</si>
  <si>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</si>
  <si>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</si>
  <si>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</si>
  <si>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</si>
  <si>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</si>
  <si>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</si>
  <si>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</si>
  <si>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</si>
  <si>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</si>
  <si>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</si>
  <si>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</si>
  <si>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</si>
  <si>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</si>
  <si>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</si>
  <si>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</si>
  <si>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</si>
  <si>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</si>
  <si>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</si>
  <si>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</si>
  <si>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</si>
  <si>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</si>
  <si>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</si>
  <si>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</si>
  <si>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</si>
  <si>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</si>
  <si>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</si>
  <si>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</si>
  <si>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</si>
  <si>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</si>
  <si>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</si>
  <si>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</si>
  <si>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</si>
  <si>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</si>
  <si>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</si>
  <si>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</si>
  <si>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</si>
  <si>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</si>
  <si>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</si>
  <si>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</si>
  <si>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</si>
  <si>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</si>
  <si>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</si>
  <si>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</si>
  <si>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</si>
  <si>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</si>
  <si>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</si>
  <si>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</si>
  <si>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</si>
  <si>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</si>
  <si>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</si>
  <si>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</si>
  <si>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</si>
  <si>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</si>
  <si>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</si>
  <si>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</si>
  <si>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</si>
  <si>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</si>
  <si>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</si>
  <si>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</si>
  <si>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</si>
  <si>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</si>
  <si>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</si>
  <si>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</si>
  <si>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</si>
  <si>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</si>
  <si>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</si>
  <si>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</si>
  <si>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</si>
  <si>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</si>
  <si>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</si>
  <si>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</si>
  <si>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</si>
  <si>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</si>
  <si>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</si>
  <si>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</si>
  <si>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</si>
  <si>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</si>
  <si>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</si>
  <si>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</si>
  <si>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</si>
  <si>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</si>
  <si>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</si>
  <si>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</si>
  <si>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</si>
  <si>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</si>
  <si>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</si>
  <si>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</si>
  <si>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</si>
  <si>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</si>
  <si>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</si>
  <si>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</si>
  <si>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</si>
  <si>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</si>
  <si>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</si>
  <si>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</si>
  <si>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</si>
  <si>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</si>
  <si>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</si>
  <si>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</si>
  <si>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</si>
  <si>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</si>
  <si>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</si>
  <si>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</si>
  <si>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</si>
  <si>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</si>
  <si>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</si>
  <si>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</si>
  <si>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</si>
  <si>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</si>
  <si>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</si>
  <si>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</si>
  <si>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</si>
  <si>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</si>
  <si>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</si>
  <si>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</si>
  <si>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</si>
  <si>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</si>
  <si>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</si>
  <si>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</si>
  <si>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</si>
  <si>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</si>
  <si>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</si>
  <si>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</si>
  <si>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</si>
  <si>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</si>
  <si>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</si>
  <si>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</si>
  <si>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</si>
  <si>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</si>
  <si>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</si>
  <si>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</si>
  <si>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</si>
  <si>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</si>
  <si>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</si>
  <si>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</si>
  <si>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</si>
  <si>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</si>
  <si>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</si>
  <si>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</si>
  <si>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</si>
  <si>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</si>
  <si>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</si>
  <si>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</si>
  <si>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</si>
  <si>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</si>
  <si>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</si>
  <si>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</si>
  <si>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</si>
  <si>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</si>
  <si>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</si>
  <si>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</si>
  <si>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</si>
  <si>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</si>
  <si>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</si>
  <si>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</si>
  <si>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</si>
  <si>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</si>
  <si>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</si>
  <si>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</si>
  <si>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</si>
  <si>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</si>
  <si>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</si>
  <si>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</si>
  <si>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</si>
  <si>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</si>
  <si>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</si>
  <si>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</si>
  <si>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</si>
  <si>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</si>
  <si>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</si>
  <si>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</si>
  <si>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</si>
  <si>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</si>
  <si>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</si>
  <si>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</si>
  <si>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</si>
  <si>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</si>
  <si>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</si>
  <si>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</si>
  <si>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</si>
  <si>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</si>
  <si>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</si>
  <si>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</si>
  <si>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</si>
  <si>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</si>
  <si>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</si>
  <si>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</si>
  <si>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</si>
  <si>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</si>
  <si>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</si>
  <si>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</si>
  <si>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</si>
  <si>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</si>
  <si>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</si>
  <si>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</si>
  <si>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</si>
  <si>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</si>
  <si>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</si>
  <si>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</si>
  <si>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</si>
  <si>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</si>
  <si>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</si>
  <si>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</si>
  <si>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</si>
  <si>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</si>
  <si>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</si>
  <si>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</si>
  <si>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</si>
  <si>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</si>
  <si>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</si>
  <si>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</si>
  <si>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</si>
  <si>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</si>
  <si>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</si>
  <si>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</si>
  <si>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</si>
  <si>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</si>
  <si>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</si>
  <si>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</si>
  <si>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</si>
  <si>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</si>
  <si>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</si>
  <si>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</si>
  <si>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</si>
  <si>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</si>
  <si>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</si>
  <si>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</si>
  <si>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</si>
  <si>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</si>
  <si>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</si>
  <si>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</si>
  <si>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</si>
  <si>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</si>
  <si>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</si>
  <si>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</si>
  <si>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</si>
  <si>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</si>
  <si>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</si>
  <si>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</si>
  <si>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</si>
  <si>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</si>
  <si>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</si>
  <si>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</si>
  <si>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</si>
  <si>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</si>
  <si>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</si>
  <si>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</si>
  <si>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</si>
  <si>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</si>
  <si>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</si>
  <si>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</si>
  <si>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</si>
  <si>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</si>
  <si>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</si>
  <si>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</si>
  <si>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</si>
  <si>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</si>
  <si>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</si>
  <si>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</si>
  <si>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</si>
  <si>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</si>
  <si>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</si>
  <si>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</si>
  <si>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</si>
  <si>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</si>
  <si>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</si>
  <si>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</si>
  <si>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</si>
  <si>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</si>
  <si>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</si>
  <si>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</si>
  <si>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</si>
  <si>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</si>
  <si>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</si>
  <si>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</si>
  <si>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</si>
  <si>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</si>
  <si>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</si>
  <si>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</si>
  <si>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</si>
  <si>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</si>
  <si>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</si>
  <si>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</si>
  <si>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</si>
  <si>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</si>
  <si>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</si>
  <si>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</si>
  <si>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</si>
  <si>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</si>
  <si>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</si>
  <si>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</si>
  <si>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</si>
  <si>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</si>
  <si>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</si>
  <si>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</si>
  <si>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</si>
  <si>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</si>
  <si>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</si>
  <si>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</si>
  <si>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</si>
  <si>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</si>
  <si>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</si>
  <si>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</si>
  <si>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</si>
  <si>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</si>
  <si>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</si>
  <si>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</si>
  <si>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</si>
  <si>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</si>
  <si>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</si>
  <si>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</si>
  <si>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</si>
  <si>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</si>
  <si>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</si>
  <si>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</si>
  <si>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</si>
  <si>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</si>
  <si>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</si>
  <si>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</si>
  <si>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</si>
  <si>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</si>
  <si>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</si>
  <si>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</si>
  <si>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</si>
  <si>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</si>
  <si>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</si>
  <si>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</si>
  <si>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</si>
  <si>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</si>
  <si>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</si>
  <si>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</si>
  <si>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</si>
  <si>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</si>
  <si>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</si>
  <si>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</si>
  <si>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</si>
  <si>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</si>
  <si>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</si>
  <si>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</si>
  <si>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</si>
  <si>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</si>
  <si>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</si>
  <si>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</si>
  <si>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</si>
  <si>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</si>
  <si>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</si>
  <si>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</si>
  <si>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</si>
  <si>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</si>
  <si>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</si>
  <si>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</si>
  <si>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</si>
  <si>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</si>
  <si>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</si>
  <si>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</si>
  <si>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</si>
  <si>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</si>
  <si>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</si>
  <si>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</si>
  <si>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</si>
  <si>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</si>
  <si>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</si>
  <si>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</si>
  <si>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</si>
  <si>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</si>
  <si>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</si>
  <si>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</si>
  <si>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</si>
  <si>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</si>
  <si>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</si>
  <si>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</si>
  <si>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</si>
  <si>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</si>
  <si>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</si>
  <si>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</si>
  <si>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</si>
  <si>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</si>
  <si>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</si>
  <si>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</si>
  <si>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</si>
  <si>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</si>
  <si>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</si>
  <si>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</si>
  <si>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</si>
  <si>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</si>
  <si>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</si>
  <si>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</si>
  <si>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</si>
  <si>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</si>
  <si>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</si>
  <si>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</si>
  <si>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</si>
  <si>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</si>
  <si>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</si>
  <si>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</si>
  <si>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</si>
  <si>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</si>
  <si>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</si>
  <si>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</si>
  <si>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</si>
  <si>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</si>
  <si>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</si>
  <si>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</si>
  <si>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</si>
  <si>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</si>
  <si>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</si>
  <si>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</si>
  <si>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</si>
  <si>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</si>
  <si>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</si>
  <si>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</si>
  <si>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</si>
  <si>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</si>
  <si>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</si>
  <si>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</si>
  <si>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</si>
  <si>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</si>
  <si>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</si>
  <si>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</si>
  <si>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</si>
  <si>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</si>
  <si>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</si>
  <si>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</si>
  <si>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</si>
  <si>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</si>
  <si>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</si>
  <si>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</si>
  <si>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</si>
  <si>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</si>
  <si>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</si>
  <si>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</si>
  <si>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</si>
  <si>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</si>
  <si>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</si>
  <si>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</si>
  <si>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</si>
  <si>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</si>
  <si>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</si>
  <si>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</si>
  <si>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</si>
  <si>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</si>
  <si>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</si>
  <si>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</si>
  <si>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</si>
  <si>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</si>
  <si>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</si>
  <si>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</si>
  <si>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</si>
  <si>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</si>
  <si>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</si>
  <si>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</si>
  <si>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</si>
  <si>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</si>
  <si>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</si>
  <si>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</si>
  <si>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</si>
  <si>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</si>
  <si>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</si>
  <si>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</si>
  <si>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</si>
  <si>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</si>
  <si>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</si>
  <si>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</si>
  <si>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</si>
  <si>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</si>
  <si>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</si>
  <si>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</si>
  <si>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</si>
  <si>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</si>
  <si>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</si>
  <si>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</si>
  <si>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</si>
  <si>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</si>
  <si>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</si>
  <si>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</si>
  <si>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</si>
  <si>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</si>
  <si>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</si>
  <si>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</si>
  <si>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</si>
  <si>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</si>
  <si>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</si>
  <si>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</si>
  <si>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</si>
  <si>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</si>
  <si>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</si>
  <si>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</si>
  <si>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</si>
  <si>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</si>
  <si>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</si>
  <si>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</si>
  <si>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</si>
  <si>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</si>
  <si>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</si>
  <si>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</si>
  <si>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</si>
  <si>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</si>
  <si>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</si>
  <si>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</si>
  <si>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</si>
  <si>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</si>
  <si>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</si>
  <si>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</si>
  <si>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</si>
  <si>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</si>
  <si>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</si>
  <si>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</si>
  <si>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</si>
  <si>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</si>
  <si>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</si>
  <si>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</si>
  <si>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</si>
  <si>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</si>
  <si>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</si>
  <si>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</si>
  <si>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</si>
  <si>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</si>
  <si>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</si>
  <si>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</si>
  <si>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</si>
  <si>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</si>
  <si>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</si>
  <si>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</si>
  <si>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</si>
  <si>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</si>
  <si>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</si>
  <si>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</si>
  <si>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</si>
  <si>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</si>
  <si>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</si>
  <si>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</si>
  <si>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</si>
  <si>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</si>
  <si>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</si>
  <si>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</si>
  <si>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</si>
  <si>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</si>
  <si>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</si>
  <si>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</si>
  <si>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</si>
  <si>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</si>
  <si>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</si>
  <si>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</si>
  <si>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</si>
  <si>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</si>
  <si>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</si>
  <si>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</si>
  <si>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</si>
  <si>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</si>
  <si>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</si>
  <si>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</si>
  <si>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</si>
  <si>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</si>
  <si>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</si>
  <si>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</si>
  <si>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</si>
  <si>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</si>
  <si>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</si>
  <si>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</si>
  <si>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</si>
  <si>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</si>
  <si>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</si>
  <si>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</si>
  <si>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</si>
  <si>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</si>
  <si>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</si>
  <si>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</si>
  <si>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</si>
  <si>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</si>
  <si>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</si>
  <si>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</si>
  <si>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</si>
  <si>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</si>
  <si>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</si>
  <si>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</si>
  <si>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</si>
  <si>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</si>
  <si>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</si>
  <si>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</si>
  <si>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</si>
  <si>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</si>
  <si>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</si>
  <si>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</si>
  <si>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</si>
  <si>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</si>
  <si>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</si>
  <si>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</si>
  <si>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</si>
  <si>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</si>
  <si>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</si>
  <si>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</si>
  <si>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</si>
  <si>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</si>
  <si>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</si>
  <si>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</si>
  <si>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</si>
  <si>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</si>
  <si>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</si>
  <si>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</si>
  <si>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</si>
  <si>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</si>
  <si>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</si>
  <si>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</si>
  <si>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</si>
  <si>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</si>
  <si>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</si>
  <si>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</si>
  <si>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</si>
  <si>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</si>
  <si>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</si>
  <si>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</si>
  <si>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</si>
  <si>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</si>
  <si>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</si>
  <si>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</si>
  <si>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</si>
  <si>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</si>
  <si>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</si>
  <si>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</si>
  <si>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</si>
  <si>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</si>
  <si>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</si>
  <si>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</si>
  <si>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</si>
  <si>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</si>
  <si>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</si>
  <si>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</si>
  <si>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</si>
  <si>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</si>
  <si>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</si>
  <si>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</si>
  <si>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</si>
  <si>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</si>
  <si>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</si>
  <si>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</si>
  <si>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</si>
  <si>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</si>
  <si>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</si>
  <si>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</si>
  <si>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</si>
  <si>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</si>
  <si>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</si>
  <si>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</si>
  <si>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</si>
  <si>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</si>
  <si>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</si>
  <si>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</si>
  <si>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</si>
  <si>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</si>
  <si>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</si>
  <si>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</si>
  <si>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</si>
  <si>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</si>
  <si>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</si>
  <si>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</si>
  <si>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</si>
  <si>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</si>
  <si>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</si>
  <si>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</si>
  <si>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</si>
  <si>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</si>
  <si>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</si>
  <si>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</si>
  <si>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</si>
  <si>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</si>
  <si>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</si>
  <si>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</si>
  <si>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</si>
  <si>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</si>
  <si>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</si>
  <si>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</si>
  <si>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</si>
  <si>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</si>
  <si>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</si>
  <si>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</si>
  <si>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</si>
  <si>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</si>
  <si>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</si>
  <si>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</si>
  <si>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</si>
  <si>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</si>
  <si>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</si>
  <si>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</si>
  <si>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</si>
  <si>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</si>
  <si>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</si>
  <si>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</si>
  <si>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</si>
  <si>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</si>
  <si>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</si>
  <si>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</si>
  <si>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</si>
  <si>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</si>
  <si>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</si>
  <si>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</si>
  <si>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</si>
  <si>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</si>
  <si>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</si>
  <si>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</si>
  <si>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</si>
  <si>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</si>
  <si>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</si>
  <si>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</si>
  <si>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</si>
  <si>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</si>
  <si>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</si>
  <si>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</si>
  <si>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</si>
  <si>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</si>
  <si>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</si>
  <si>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</si>
  <si>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</si>
  <si>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</si>
  <si>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</si>
  <si>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</si>
  <si>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</si>
  <si>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</si>
  <si>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</si>
  <si>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</si>
  <si>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</si>
  <si>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</si>
  <si>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</si>
  <si>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</si>
  <si>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</si>
  <si>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</si>
  <si>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</si>
  <si>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</si>
  <si>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</si>
  <si>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</si>
  <si>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</si>
  <si>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</si>
  <si>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</si>
  <si>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</si>
  <si>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</si>
  <si>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</si>
  <si>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</si>
  <si>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</si>
  <si>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</si>
  <si>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</si>
  <si>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</si>
  <si>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</si>
  <si>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</si>
  <si>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</si>
  <si>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</si>
  <si>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</si>
  <si>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</si>
  <si>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</si>
  <si>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</si>
  <si>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</si>
  <si>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</si>
  <si>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</si>
  <si>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</si>
  <si>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</si>
  <si>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</si>
  <si>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</si>
  <si>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</si>
  <si>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</si>
  <si>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</si>
  <si>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</si>
  <si>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</si>
  <si>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</si>
  <si>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</si>
  <si>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</si>
  <si>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</si>
  <si>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</si>
  <si>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</si>
  <si>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</si>
  <si>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</si>
  <si>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</si>
  <si>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</si>
  <si>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</si>
  <si>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</si>
  <si>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</si>
  <si>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</si>
  <si>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</si>
  <si>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</si>
  <si>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</si>
  <si>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</si>
  <si>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</si>
  <si>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</si>
  <si>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</si>
  <si>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</si>
  <si>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</si>
  <si>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</si>
  <si>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</si>
  <si>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</si>
  <si>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</si>
  <si>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</si>
  <si>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</si>
  <si>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</si>
  <si>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</si>
  <si>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</si>
  <si>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</si>
  <si>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</si>
  <si>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</si>
  <si>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</si>
  <si>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</si>
  <si>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</si>
  <si>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</si>
  <si>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</si>
  <si>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</si>
  <si>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</si>
  <si>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</si>
  <si>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</si>
  <si>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</si>
  <si>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</si>
  <si>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</si>
  <si>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</si>
  <si>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</si>
  <si>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</si>
  <si>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</si>
  <si>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</si>
  <si>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</si>
  <si>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</si>
  <si>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</si>
  <si>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</si>
  <si>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</si>
  <si>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</si>
  <si>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</si>
  <si>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</si>
  <si>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</si>
  <si>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</si>
  <si>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</si>
  <si>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</si>
  <si>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</si>
  <si>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</si>
  <si>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</si>
  <si>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</si>
  <si>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</si>
  <si>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</si>
  <si>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</si>
  <si>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</si>
  <si>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</si>
  <si>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</si>
  <si>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</si>
  <si>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</si>
  <si>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</si>
  <si>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</si>
  <si>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</si>
  <si>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</si>
  <si>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</si>
  <si>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</si>
  <si>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</si>
  <si>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</si>
  <si>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</si>
  <si>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</si>
  <si>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</si>
  <si>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</si>
  <si>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</si>
  <si>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</si>
  <si>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</si>
  <si>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</si>
  <si>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</si>
  <si>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</si>
  <si>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</si>
  <si>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</si>
  <si>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</si>
  <si>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</si>
  <si>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</si>
  <si>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</si>
  <si>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</si>
  <si>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</si>
  <si>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</si>
  <si>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</si>
  <si>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</si>
  <si>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</si>
  <si>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</si>
  <si>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</si>
  <si>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</si>
  <si>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</si>
  <si>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</si>
  <si>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</si>
  <si>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</si>
  <si>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</si>
  <si>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</si>
  <si>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</si>
  <si>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</si>
  <si>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</si>
  <si>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</si>
  <si>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</si>
  <si>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</si>
  <si>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</si>
  <si>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</si>
  <si>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</si>
  <si>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</si>
  <si>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</si>
  <si>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</si>
  <si>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</si>
  <si>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</si>
  <si>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</si>
  <si>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</si>
  <si>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</si>
  <si>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</si>
  <si>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</si>
  <si>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</si>
  <si>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</si>
  <si>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</si>
  <si>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</si>
  <si>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</si>
  <si>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</si>
  <si>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</si>
  <si>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</si>
  <si>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</si>
  <si>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</si>
  <si>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</si>
  <si>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</si>
  <si>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</si>
  <si>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</si>
  <si>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</si>
  <si>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</si>
  <si>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</si>
  <si>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</si>
  <si>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</si>
  <si>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</si>
  <si>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</si>
  <si>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</si>
  <si>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</si>
  <si>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</si>
  <si>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</si>
  <si>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</si>
  <si>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</si>
  <si>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</si>
  <si>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</si>
  <si>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</si>
  <si>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</si>
  <si>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</si>
  <si>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</si>
  <si>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</si>
  <si>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</si>
  <si>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</si>
  <si>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</si>
  <si>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</si>
  <si>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</si>
  <si>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</si>
  <si>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</si>
  <si>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</si>
  <si>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</si>
  <si>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</si>
  <si>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</si>
  <si>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</si>
  <si>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</si>
  <si>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</si>
  <si>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</si>
  <si>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</si>
  <si>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</si>
  <si>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</si>
  <si>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</si>
  <si>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</si>
  <si>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</si>
  <si>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</si>
  <si>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</si>
  <si>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</si>
  <si>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</si>
  <si>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</si>
  <si>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</si>
  <si>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</si>
  <si>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</si>
  <si>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</si>
  <si>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</si>
  <si>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</si>
  <si>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</si>
  <si>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</si>
  <si>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</si>
  <si>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</si>
  <si>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</si>
  <si>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</si>
  <si>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</si>
  <si>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</si>
  <si>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</si>
  <si>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</si>
  <si>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</si>
  <si>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</si>
  <si>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</si>
  <si>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</si>
  <si>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</si>
  <si>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</si>
  <si>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</si>
  <si>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</si>
  <si>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</si>
  <si>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</si>
  <si>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</si>
  <si>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</si>
  <si>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</si>
  <si>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</si>
  <si>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</si>
  <si>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</si>
  <si>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</si>
  <si>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</si>
  <si>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</si>
  <si>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</si>
  <si>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</si>
  <si>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</si>
  <si>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</si>
  <si>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</si>
  <si>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</si>
  <si>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</si>
  <si>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</si>
  <si>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</si>
  <si>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</si>
  <si>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</si>
  <si>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</si>
  <si>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</si>
  <si>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</si>
  <si>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</si>
  <si>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</si>
  <si>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</si>
  <si>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</si>
  <si>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</si>
  <si>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</si>
  <si>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</si>
  <si>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</si>
  <si>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</si>
  <si>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</si>
  <si>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</si>
  <si>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</si>
  <si>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</si>
  <si>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</si>
  <si>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</si>
  <si>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</si>
  <si>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</si>
  <si>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</si>
  <si>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</si>
  <si>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</si>
  <si>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</si>
  <si>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</si>
  <si>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</si>
  <si>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</si>
  <si>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</si>
  <si>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</si>
  <si>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</si>
  <si>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</si>
  <si>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</si>
  <si>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</si>
  <si>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</si>
  <si>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</si>
  <si>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</si>
  <si>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</si>
  <si>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</si>
  <si>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</si>
  <si>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</si>
  <si>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</si>
  <si>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</si>
  <si>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</si>
  <si>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</si>
  <si>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</si>
  <si>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</si>
  <si>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</si>
  <si>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</si>
  <si>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</si>
  <si>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</si>
  <si>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</si>
  <si>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</si>
  <si>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</si>
  <si>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</si>
  <si>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</si>
  <si>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</si>
  <si>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</si>
  <si>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</si>
  <si>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</si>
  <si>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</si>
  <si>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</si>
  <si>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</si>
  <si>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</si>
  <si>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</si>
  <si>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</si>
  <si>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</si>
  <si>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</si>
  <si>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</si>
  <si>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</si>
  <si>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</si>
  <si>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</si>
  <si>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</si>
  <si>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</si>
  <si>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</si>
  <si>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</si>
  <si>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</si>
  <si>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</si>
  <si>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</si>
  <si>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</si>
  <si>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</si>
  <si>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</si>
  <si>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</si>
  <si>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</si>
  <si>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</si>
  <si>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</si>
  <si>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</si>
  <si>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</si>
  <si>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</si>
  <si>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</si>
  <si>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</si>
  <si>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</si>
  <si>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</si>
  <si>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</si>
  <si>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</si>
  <si>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</si>
  <si>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</si>
  <si>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</si>
  <si>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</si>
  <si>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</si>
  <si>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</si>
  <si>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</si>
  <si>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</si>
  <si>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</si>
  <si>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</si>
  <si>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</si>
  <si>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</si>
  <si>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</si>
  <si>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</si>
  <si>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</si>
  <si>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</si>
  <si>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</si>
  <si>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</si>
  <si>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</si>
  <si>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</si>
  <si>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</si>
  <si>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</si>
  <si>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</si>
  <si>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</si>
  <si>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</si>
  <si>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</si>
  <si>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</si>
  <si>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</si>
  <si>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</si>
  <si>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</si>
  <si>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</si>
  <si>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</si>
  <si>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</si>
  <si>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</si>
  <si>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</si>
  <si>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</si>
  <si>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</si>
  <si>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</si>
  <si>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</si>
  <si>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</si>
  <si>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</si>
  <si>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</si>
  <si>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</si>
  <si>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</si>
  <si>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</si>
  <si>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</si>
  <si>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</si>
  <si>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</si>
  <si>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</si>
  <si>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</si>
  <si>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</si>
  <si>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</si>
  <si>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</si>
  <si>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</si>
  <si>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</si>
  <si>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</si>
  <si>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</si>
  <si>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</si>
  <si>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</si>
  <si>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</si>
  <si>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</si>
  <si>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</si>
  <si>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</si>
  <si>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</si>
  <si>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</si>
  <si>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</si>
  <si>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</si>
  <si>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</si>
  <si>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</si>
  <si>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</si>
  <si>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</si>
  <si>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</si>
  <si>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</si>
  <si>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</si>
  <si>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</si>
  <si>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</si>
  <si>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</si>
  <si>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</si>
  <si>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</si>
  <si>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</si>
  <si>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</si>
  <si>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</si>
  <si>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</si>
  <si>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</si>
  <si>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</si>
  <si>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</si>
  <si>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</si>
  <si>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</si>
  <si>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</si>
  <si>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</si>
  <si>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</si>
  <si>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</si>
  <si>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</si>
  <si>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</si>
  <si>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</si>
  <si>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</si>
  <si>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</si>
  <si>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</si>
  <si>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</si>
  <si>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</si>
  <si>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</si>
  <si>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</si>
  <si>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</si>
  <si>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</si>
  <si>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</si>
  <si>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</si>
  <si>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</si>
  <si>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</si>
  <si>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</si>
  <si>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</si>
  <si>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</si>
  <si>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</si>
  <si>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</si>
  <si>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</si>
  <si>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</si>
  <si>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</si>
  <si>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</si>
  <si>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</si>
  <si>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</si>
  <si>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</si>
  <si>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</si>
  <si>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</si>
  <si>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</si>
  <si>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</si>
  <si>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</si>
  <si>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</si>
  <si>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</si>
  <si>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</si>
  <si>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</si>
  <si>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</si>
  <si>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</si>
  <si>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</si>
  <si>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</si>
  <si>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</si>
  <si>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</si>
  <si>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</si>
  <si>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</si>
  <si>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</si>
  <si>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</si>
  <si>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</si>
  <si>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</si>
  <si>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</si>
  <si>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</si>
  <si>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</si>
  <si>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</si>
  <si>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</si>
  <si>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</si>
  <si>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</si>
  <si>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</si>
  <si>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</si>
  <si>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</si>
  <si>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</si>
  <si>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</si>
  <si>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</si>
  <si>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</si>
  <si>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</si>
  <si>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</si>
  <si>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</si>
  <si>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</si>
  <si>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</si>
  <si>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</si>
  <si>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</si>
  <si>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</si>
  <si>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</si>
  <si>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</si>
  <si>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</si>
  <si>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</si>
  <si>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</si>
  <si>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</si>
  <si>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</si>
  <si>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</si>
  <si>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</si>
  <si>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</si>
  <si>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</si>
  <si>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</si>
  <si>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</si>
  <si>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</si>
  <si>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</si>
  <si>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</si>
  <si>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</si>
  <si>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</si>
  <si>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</si>
  <si>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</si>
  <si>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</si>
  <si>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</si>
  <si>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</si>
  <si>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</si>
  <si>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</si>
  <si>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</si>
  <si>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</si>
  <si>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</si>
  <si>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</si>
  <si>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</si>
  <si>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</si>
  <si>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</si>
  <si>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</si>
  <si>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</si>
  <si>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</si>
  <si>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</si>
  <si>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</si>
  <si>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</si>
  <si>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</si>
  <si>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</si>
  <si>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</si>
  <si>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</si>
  <si>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</si>
  <si>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</si>
  <si>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</si>
  <si>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</si>
  <si>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</si>
  <si>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</si>
  <si>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</si>
  <si>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</si>
  <si>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</si>
  <si>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</si>
  <si>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</si>
  <si>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</si>
  <si>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</si>
  <si>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</si>
  <si>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</si>
  <si>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</si>
  <si>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</si>
  <si>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</si>
  <si>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</si>
  <si>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</si>
  <si>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</si>
  <si>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</si>
  <si>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</si>
  <si>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</si>
  <si>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</si>
  <si>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</si>
  <si>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</si>
  <si>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</si>
  <si>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</si>
  <si>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</si>
  <si>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</si>
  <si>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</si>
  <si>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</si>
  <si>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</si>
  <si>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</si>
  <si>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</si>
  <si>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</si>
  <si>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</si>
  <si>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</si>
  <si>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</si>
  <si>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</si>
  <si>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</si>
  <si>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</si>
  <si>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</si>
  <si>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</si>
  <si>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</si>
  <si>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</si>
  <si>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</si>
  <si>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</si>
  <si>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</si>
  <si>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</si>
  <si>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</si>
  <si>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</si>
  <si>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</si>
  <si>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</si>
  <si>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</si>
  <si>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</si>
  <si>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</si>
  <si>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</si>
  <si>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</si>
  <si>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</si>
  <si>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</si>
  <si>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</si>
  <si>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</si>
  <si>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</si>
  <si>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</si>
  <si>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</si>
  <si>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</si>
  <si>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</si>
  <si>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</si>
  <si>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</si>
  <si>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</si>
  <si>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</si>
  <si>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</si>
  <si>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</si>
  <si>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</si>
  <si>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</si>
  <si>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</si>
  <si>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</si>
  <si>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</si>
  <si>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</si>
  <si>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</si>
  <si>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</si>
  <si>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</si>
  <si>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</si>
  <si>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</si>
  <si>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</si>
  <si>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</si>
  <si>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</si>
  <si>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</si>
  <si>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</si>
  <si>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</si>
  <si>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</si>
  <si>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</si>
  <si>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</si>
  <si>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</si>
  <si>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</si>
  <si>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</si>
  <si>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</si>
  <si>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</si>
  <si>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</si>
  <si>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</si>
  <si>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</si>
  <si>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</si>
  <si>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</si>
  <si>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</si>
  <si>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</si>
  <si>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</si>
  <si>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</si>
  <si>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</si>
  <si>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</si>
  <si>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</si>
  <si>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</si>
  <si>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</si>
  <si>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</si>
  <si>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</si>
  <si>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</si>
  <si>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</si>
  <si>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</si>
  <si>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</si>
  <si>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</si>
  <si>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</si>
  <si>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</si>
  <si>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</si>
  <si>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</si>
  <si>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</si>
  <si>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</si>
  <si>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</si>
  <si>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</si>
  <si>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</si>
  <si>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</si>
  <si>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</si>
  <si>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</si>
  <si>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</si>
  <si>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</si>
  <si>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</si>
  <si>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</si>
  <si>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</si>
  <si>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</si>
  <si>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</si>
  <si>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</si>
  <si>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</si>
  <si>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</si>
  <si>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</si>
  <si>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</si>
  <si>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</si>
  <si>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</si>
  <si>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</si>
  <si>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</si>
  <si>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</si>
  <si>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</si>
  <si>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</si>
  <si>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</si>
  <si>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</si>
  <si>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</si>
  <si>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</si>
  <si>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</si>
  <si>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</si>
  <si>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</si>
  <si>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</si>
  <si>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</si>
  <si>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</si>
  <si>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</si>
  <si>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</si>
  <si>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</si>
  <si>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</si>
  <si>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</si>
  <si>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</si>
  <si>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</si>
  <si>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</si>
  <si>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</si>
  <si>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</si>
  <si>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</si>
  <si>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</si>
  <si>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</si>
  <si>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</si>
  <si>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</si>
  <si>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</si>
  <si>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</si>
  <si>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</si>
  <si>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</si>
  <si>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</si>
  <si>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</si>
  <si>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</si>
  <si>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</si>
  <si>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</si>
  <si>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</si>
  <si>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</si>
  <si>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</si>
  <si>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</si>
  <si>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</si>
  <si>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</si>
  <si>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</si>
  <si>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</si>
  <si>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</si>
  <si>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</si>
  <si>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</si>
  <si>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</si>
  <si>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</si>
  <si>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</si>
  <si>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</si>
  <si>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</si>
  <si>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</si>
  <si>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</si>
  <si>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</si>
  <si>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</si>
  <si>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</si>
  <si>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</si>
  <si>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</si>
  <si>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</si>
  <si>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</si>
  <si>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</si>
  <si>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</si>
  <si>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</si>
  <si>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</si>
  <si>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</si>
  <si>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</si>
  <si>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</si>
  <si>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</si>
  <si>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</si>
  <si>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</si>
  <si>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</si>
  <si>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</si>
  <si>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</si>
  <si>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</si>
  <si>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</si>
  <si>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</si>
  <si>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</si>
  <si>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</si>
  <si>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</si>
  <si>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</si>
  <si>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</si>
  <si>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</si>
  <si>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</si>
  <si>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</si>
  <si>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</si>
  <si>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</si>
  <si>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</si>
  <si>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</si>
  <si>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</si>
  <si>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</si>
  <si>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</si>
  <si>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</si>
  <si>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</si>
  <si>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</si>
  <si>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</si>
  <si>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</si>
  <si>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</si>
  <si>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</si>
  <si>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</si>
  <si>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</si>
  <si>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</si>
  <si>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</si>
  <si>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</si>
  <si>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</si>
  <si>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</si>
  <si>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</si>
  <si>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</si>
  <si>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</si>
  <si>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</si>
  <si>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</si>
  <si>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</si>
  <si>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</si>
  <si>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</si>
  <si>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</si>
  <si>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</si>
  <si>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</si>
  <si>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</si>
  <si>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</si>
  <si>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</si>
  <si>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</si>
  <si>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</si>
  <si>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</si>
  <si>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</si>
  <si>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</si>
  <si>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</si>
  <si>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</si>
  <si>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</si>
  <si>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</si>
  <si>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</si>
  <si>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</si>
  <si>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</si>
  <si>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</si>
  <si>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</si>
  <si>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</si>
  <si>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</si>
  <si>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</si>
  <si>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</si>
  <si>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</si>
  <si>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</si>
  <si>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</si>
  <si>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</si>
  <si>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</si>
  <si>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</si>
  <si>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</si>
  <si>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</si>
  <si>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</si>
  <si>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</si>
  <si>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</si>
  <si>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</si>
  <si>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</si>
  <si>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</si>
  <si>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</si>
  <si>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</si>
  <si>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</si>
  <si>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</si>
  <si>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</si>
  <si>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</si>
  <si>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</si>
  <si>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</si>
  <si>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</si>
  <si>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</si>
  <si>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</si>
  <si>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</si>
  <si>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</si>
  <si>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</si>
  <si>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</si>
  <si>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</si>
  <si>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</si>
  <si>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</si>
  <si>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</si>
  <si>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</si>
  <si>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</si>
  <si>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</si>
  <si>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</si>
  <si>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</si>
  <si>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</si>
  <si>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</si>
  <si>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</si>
  <si>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</si>
  <si>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</si>
  <si>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</si>
  <si>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</si>
  <si>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</si>
  <si>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</si>
  <si>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</si>
  <si>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</si>
  <si>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</si>
  <si>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</si>
  <si>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</si>
  <si>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</si>
  <si>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</si>
  <si>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</si>
  <si>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</si>
  <si>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</si>
  <si>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</si>
  <si>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</si>
  <si>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</si>
  <si>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</si>
  <si>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</si>
  <si>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</si>
  <si>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</si>
  <si>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</si>
  <si>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</si>
  <si>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</si>
  <si>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</si>
  <si>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</si>
  <si>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</si>
  <si>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</si>
  <si>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</si>
  <si>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</si>
  <si>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</si>
  <si>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</si>
  <si>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</si>
  <si>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</si>
  <si>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</si>
  <si>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</si>
  <si>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</si>
  <si>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</si>
  <si>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</si>
  <si>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</si>
  <si>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</si>
  <si>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</si>
  <si>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</si>
  <si>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</si>
  <si>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</si>
  <si>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</si>
  <si>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</si>
  <si>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</si>
  <si>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</si>
  <si>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</si>
  <si>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</si>
  <si>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</si>
  <si>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</si>
  <si>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</si>
  <si>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</si>
  <si>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</si>
  <si>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</si>
  <si>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</si>
  <si>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</si>
  <si>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</si>
  <si>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</si>
  <si>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</si>
  <si>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</si>
  <si>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</si>
  <si>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</si>
  <si>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</si>
  <si>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</si>
  <si>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</si>
  <si>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</si>
  <si>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</si>
  <si>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</si>
  <si>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</si>
  <si>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</si>
  <si>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</si>
  <si>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</si>
  <si>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</si>
  <si>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</si>
  <si>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</si>
  <si>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</si>
  <si>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</si>
  <si>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</si>
  <si>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</si>
  <si>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</si>
  <si>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</si>
  <si>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</si>
  <si>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</si>
  <si>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</si>
  <si>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</si>
  <si>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</si>
  <si>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</si>
  <si>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</si>
  <si>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</si>
  <si>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</si>
  <si>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</si>
  <si>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</si>
  <si>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</si>
  <si>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</si>
  <si>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</si>
  <si>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</si>
  <si>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</si>
  <si>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</si>
  <si>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</si>
  <si>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</si>
  <si>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</si>
  <si>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</si>
  <si>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</si>
  <si>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</si>
  <si>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</si>
  <si>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</si>
  <si>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</si>
  <si>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</si>
  <si>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</si>
  <si>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</si>
  <si>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</si>
  <si>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</si>
  <si>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</si>
  <si>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</si>
  <si>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</si>
  <si>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</si>
  <si>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</si>
  <si>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</si>
  <si>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</si>
  <si>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</si>
  <si>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</si>
  <si>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</si>
  <si>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</si>
  <si>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</si>
  <si>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</si>
  <si>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</si>
  <si>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</si>
  <si>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</si>
  <si>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</si>
  <si>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</si>
  <si>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</si>
  <si>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</si>
  <si>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</si>
  <si>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</si>
  <si>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</si>
  <si>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</si>
  <si>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</si>
  <si>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</si>
  <si>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</si>
  <si>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</si>
  <si>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</si>
  <si>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</si>
  <si>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</si>
  <si>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</si>
  <si>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</si>
  <si>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</si>
  <si>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</si>
  <si>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</si>
  <si>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</si>
  <si>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</si>
  <si>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</si>
  <si>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</si>
  <si>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</si>
  <si>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</si>
  <si>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</si>
  <si>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</si>
  <si>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</si>
  <si>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</si>
  <si>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</si>
  <si>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</si>
  <si>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</si>
  <si>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</si>
  <si>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</si>
  <si>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</si>
  <si>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</si>
  <si>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</si>
  <si>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</si>
  <si>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</si>
  <si>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</si>
  <si>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</si>
  <si>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</si>
  <si>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</si>
  <si>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</si>
  <si>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</si>
  <si>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</si>
  <si>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</si>
  <si>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</si>
  <si>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</si>
  <si>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</si>
  <si>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</si>
  <si>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</si>
  <si>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</si>
  <si>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</si>
  <si>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</si>
  <si>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</si>
  <si>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</si>
  <si>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</si>
  <si>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</si>
  <si>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</si>
  <si>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</si>
  <si>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</si>
  <si>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</si>
  <si>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</si>
  <si>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</si>
  <si>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</si>
  <si>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</si>
  <si>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</si>
  <si>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</si>
  <si>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</si>
  <si>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</si>
  <si>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</si>
  <si>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</si>
  <si>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</si>
  <si>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</si>
  <si>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</si>
  <si>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</si>
  <si>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</si>
  <si>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</si>
  <si>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</si>
  <si>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</si>
  <si>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</si>
  <si>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</si>
  <si>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</si>
  <si>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</si>
  <si>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</si>
  <si>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</si>
  <si>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</si>
  <si>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</si>
  <si>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</si>
  <si>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</si>
  <si>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</si>
  <si>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</si>
  <si>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</si>
  <si>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</si>
  <si>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</si>
  <si>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</si>
  <si>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</si>
  <si>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</si>
  <si>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</si>
  <si>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</si>
  <si>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</si>
  <si>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</si>
  <si>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</si>
  <si>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</si>
  <si>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</si>
  <si>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</si>
  <si>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</si>
  <si>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</si>
  <si>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</si>
  <si>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</si>
  <si>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</si>
  <si>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</si>
  <si>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</si>
  <si>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</si>
  <si>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</si>
  <si>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</si>
  <si>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</si>
  <si>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</si>
  <si>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</si>
  <si>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</si>
  <si>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</si>
  <si>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</si>
  <si>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</si>
  <si>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</si>
  <si>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</si>
  <si>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</si>
  <si>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</si>
  <si>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</si>
  <si>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</si>
  <si>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</si>
  <si>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</si>
  <si>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</si>
  <si>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</si>
  <si>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</si>
  <si>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</si>
  <si>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</si>
  <si>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</si>
  <si>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</si>
  <si>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</si>
  <si>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</si>
  <si>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</si>
  <si>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</si>
  <si>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</si>
  <si>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</si>
  <si>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</si>
  <si>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</si>
  <si>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</si>
  <si>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</si>
  <si>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</si>
  <si>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</si>
  <si>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</si>
  <si>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</si>
  <si>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</si>
  <si>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</si>
  <si>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</si>
  <si>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</si>
  <si>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</si>
  <si>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</si>
  <si>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</si>
  <si>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</si>
  <si>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</si>
  <si>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</si>
  <si>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</si>
  <si>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</si>
  <si>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</si>
  <si>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</si>
  <si>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</si>
  <si>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</si>
  <si>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</si>
  <si>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</si>
  <si>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</si>
  <si>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</si>
  <si>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</si>
  <si>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</si>
  <si>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</si>
  <si>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</si>
  <si>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</si>
  <si>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</si>
  <si>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</si>
  <si>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</si>
  <si>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</si>
  <si>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</si>
  <si>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</si>
  <si>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</si>
  <si>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</si>
  <si>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</si>
  <si>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</si>
  <si>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</si>
  <si>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</si>
  <si>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</si>
  <si>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</si>
  <si>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</si>
  <si>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</si>
  <si>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</si>
  <si>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</si>
  <si>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</si>
  <si>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</si>
  <si>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</si>
  <si>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</si>
  <si>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</si>
  <si>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</si>
  <si>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</si>
  <si>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</si>
  <si>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</si>
  <si>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</si>
  <si>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</si>
  <si>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</si>
  <si>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</si>
  <si>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</si>
  <si>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</si>
  <si>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</si>
  <si>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</si>
  <si>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</si>
  <si>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</si>
  <si>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</si>
  <si>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</si>
  <si>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</si>
  <si>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</si>
  <si>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</si>
  <si>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</si>
  <si>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</si>
  <si>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</si>
  <si>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</si>
  <si>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</si>
  <si>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</si>
  <si>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</si>
  <si>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</si>
  <si>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</si>
  <si>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</si>
  <si>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</si>
  <si>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</si>
  <si>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</si>
  <si>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</si>
  <si>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</si>
  <si>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</si>
  <si>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</si>
  <si>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</si>
  <si>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</si>
  <si>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</si>
  <si>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</si>
  <si>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</si>
  <si>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</si>
  <si>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</si>
  <si>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</si>
  <si>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</si>
  <si>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</si>
  <si>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</si>
  <si>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</si>
  <si>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</si>
  <si>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</si>
  <si>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</si>
  <si>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</si>
  <si>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</si>
  <si>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</si>
  <si>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</si>
  <si>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</si>
  <si>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</si>
  <si>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</si>
  <si>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</si>
  <si>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</si>
  <si>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</si>
  <si>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</si>
  <si>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</si>
  <si>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</si>
  <si>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</si>
  <si>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</si>
  <si>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</si>
  <si>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</si>
  <si>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</si>
  <si>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</si>
  <si>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</si>
  <si>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</si>
  <si>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</si>
  <si>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</si>
  <si>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</si>
  <si>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</si>
  <si>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</si>
  <si>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</si>
  <si>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</si>
  <si>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</si>
  <si>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</si>
  <si>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</si>
  <si>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</si>
  <si>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</si>
  <si>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</si>
  <si>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</si>
  <si>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</si>
  <si>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</si>
  <si>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</si>
  <si>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</si>
  <si>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</si>
  <si>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</si>
  <si>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</si>
  <si>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</si>
  <si>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</si>
  <si>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</si>
  <si>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</si>
  <si>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</si>
  <si>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</si>
  <si>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</si>
  <si>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</si>
  <si>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</si>
  <si>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</si>
  <si>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</si>
  <si>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</si>
  <si>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</si>
  <si>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</si>
  <si>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</si>
  <si>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</si>
  <si>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</si>
  <si>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</si>
  <si>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</si>
  <si>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</si>
  <si>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</si>
  <si>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</si>
  <si>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</si>
  <si>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</si>
  <si>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</si>
  <si>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</si>
  <si>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</si>
  <si>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</si>
  <si>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</si>
  <si>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</si>
  <si>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</si>
  <si>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</si>
  <si>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</si>
  <si>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</si>
  <si>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</si>
  <si>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</si>
  <si>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</si>
  <si>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</si>
  <si>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</si>
  <si>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</si>
  <si>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</si>
  <si>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</si>
  <si>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</si>
  <si>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</si>
  <si>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</si>
  <si>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</si>
  <si>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</si>
  <si>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</si>
  <si>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</si>
  <si>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</si>
  <si>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</si>
  <si>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</si>
  <si>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</si>
  <si>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</si>
  <si>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</si>
  <si>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</si>
  <si>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</si>
  <si>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</si>
  <si>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</si>
  <si>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</si>
  <si>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</si>
  <si>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</si>
  <si>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</si>
  <si>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</si>
  <si>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</si>
  <si>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</si>
  <si>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</si>
  <si>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</si>
  <si>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</si>
  <si>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</si>
  <si>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</si>
  <si>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</si>
  <si>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</si>
  <si>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</si>
  <si>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</si>
  <si>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</si>
  <si>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</si>
  <si>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</si>
  <si>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</si>
  <si>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</si>
  <si>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</si>
  <si>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</si>
  <si>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</si>
  <si>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</si>
  <si>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</si>
  <si>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</si>
  <si>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</si>
  <si>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</si>
  <si>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</si>
  <si>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</si>
  <si>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</si>
  <si>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</si>
  <si>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</si>
  <si>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</si>
  <si>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</si>
  <si>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</si>
  <si>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</si>
  <si>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</si>
  <si>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</si>
  <si>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</si>
  <si>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</si>
  <si>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</si>
  <si>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</si>
  <si>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</si>
  <si>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</si>
  <si>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</si>
  <si>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</si>
  <si>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</si>
  <si>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</si>
  <si>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</si>
  <si>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</si>
  <si>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</si>
  <si>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</si>
  <si>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</si>
  <si>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</si>
  <si>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</si>
  <si>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</si>
  <si>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</si>
  <si>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</si>
  <si>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</si>
  <si>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</si>
  <si>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</si>
  <si>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</si>
  <si>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</si>
  <si>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</si>
  <si>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</si>
  <si>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</si>
  <si>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</si>
  <si>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</si>
  <si>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</si>
  <si>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</si>
  <si>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</si>
  <si>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</si>
  <si>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</si>
  <si>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</si>
  <si>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</si>
  <si>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</si>
  <si>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</si>
  <si>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</si>
  <si>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</si>
  <si>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</si>
  <si>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</si>
  <si>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</si>
  <si>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</si>
  <si>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</si>
  <si>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</si>
  <si>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</si>
  <si>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</si>
  <si>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</si>
  <si>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</si>
  <si>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</si>
  <si>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</si>
  <si>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</si>
  <si>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</si>
  <si>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</si>
  <si>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</si>
  <si>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</si>
  <si>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</si>
  <si>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</si>
  <si>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</si>
  <si>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</si>
  <si>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</si>
  <si>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</si>
  <si>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</si>
  <si>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</si>
  <si>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</si>
  <si>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</si>
  <si>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</si>
  <si>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</si>
  <si>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</si>
  <si>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</si>
  <si>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</si>
  <si>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</si>
  <si>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</si>
  <si>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</si>
  <si>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</si>
  <si>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</si>
  <si>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</si>
  <si>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</si>
  <si>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</si>
  <si>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</si>
  <si>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</si>
  <si>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</si>
  <si>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</si>
  <si>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</si>
  <si>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</si>
  <si>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</si>
  <si>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</si>
  <si>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</si>
  <si>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</si>
  <si>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</si>
  <si>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</si>
  <si>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</si>
  <si>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</si>
  <si>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</si>
  <si>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</si>
  <si>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</si>
  <si>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</si>
  <si>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</si>
  <si>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</si>
  <si>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</si>
  <si>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</si>
  <si>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</si>
  <si>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</si>
  <si>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</si>
  <si>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</si>
  <si>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</si>
  <si>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</si>
  <si>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</si>
  <si>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</si>
  <si>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</si>
  <si>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</si>
  <si>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</si>
  <si>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</si>
  <si>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</si>
  <si>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</si>
  <si>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</si>
  <si>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</si>
  <si>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</si>
  <si>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</si>
  <si>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</si>
  <si>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</si>
  <si>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</si>
  <si>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</si>
  <si>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</si>
  <si>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</si>
  <si>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</si>
  <si>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</si>
  <si>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</si>
  <si>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</si>
  <si>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</si>
  <si>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</si>
  <si>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</si>
  <si>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</si>
  <si>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</si>
  <si>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</si>
  <si>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</si>
  <si>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</si>
  <si>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</si>
  <si>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</si>
  <si>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</si>
  <si>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</si>
  <si>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</si>
  <si>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</si>
  <si>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</si>
  <si>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</si>
  <si>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</si>
  <si>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</si>
  <si>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</si>
  <si>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</si>
  <si>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</si>
  <si>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</si>
  <si>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</si>
  <si>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</si>
  <si>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</si>
  <si>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</si>
  <si>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</si>
  <si>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</si>
  <si>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</si>
  <si>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</si>
  <si>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</si>
  <si>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</si>
  <si>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</si>
  <si>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</si>
  <si>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</si>
  <si>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</si>
  <si>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</si>
  <si>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</si>
  <si>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</si>
  <si>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</si>
  <si>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</si>
  <si>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</si>
  <si>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</si>
  <si>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</si>
  <si>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</si>
  <si>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</si>
  <si>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</si>
  <si>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</si>
  <si>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</si>
  <si>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</si>
  <si>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</si>
  <si>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</si>
  <si>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</si>
  <si>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</si>
  <si>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</si>
  <si>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</si>
  <si>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</si>
  <si>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</si>
  <si>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</si>
  <si>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</si>
  <si>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</si>
  <si>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</si>
  <si>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</si>
  <si>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</si>
  <si>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</si>
  <si>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</si>
  <si>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</si>
  <si>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</si>
  <si>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</si>
  <si>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</si>
  <si>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</si>
  <si>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</si>
  <si>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</si>
  <si>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</si>
  <si>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</si>
  <si>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</si>
  <si>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</si>
  <si>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</si>
  <si>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</si>
  <si>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</si>
  <si>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</si>
  <si>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</si>
  <si>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</si>
  <si>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</si>
  <si>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</si>
  <si>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</si>
  <si>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</si>
  <si>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</si>
  <si>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</si>
  <si>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</si>
  <si>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</si>
  <si>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</si>
  <si>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</si>
  <si>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</si>
  <si>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</si>
  <si>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</si>
  <si>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</si>
  <si>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</si>
  <si>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</si>
  <si>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</si>
  <si>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</si>
  <si>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</si>
  <si>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</si>
  <si>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</si>
  <si>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</si>
  <si>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</si>
  <si>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</si>
  <si>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</si>
  <si>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</si>
  <si>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</si>
  <si>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</si>
  <si>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</si>
  <si>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</si>
  <si>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</si>
  <si>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</si>
  <si>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</si>
  <si>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</si>
  <si>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</si>
  <si>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</si>
  <si>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</si>
  <si>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</si>
  <si>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</si>
  <si>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</si>
  <si>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</si>
  <si>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</si>
  <si>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</si>
  <si>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</si>
  <si>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</si>
  <si>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</si>
  <si>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</si>
  <si>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</si>
  <si>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</si>
  <si>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</si>
  <si>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</si>
  <si>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</si>
  <si>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</si>
  <si>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</si>
  <si>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</si>
  <si>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</si>
  <si>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</si>
  <si>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</si>
  <si>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</si>
  <si>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</si>
  <si>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</si>
  <si>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</si>
  <si>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</si>
  <si>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</si>
  <si>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</si>
  <si>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</si>
  <si>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</si>
  <si>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</si>
  <si>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</si>
  <si>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</si>
  <si>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</si>
  <si>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</si>
  <si>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</si>
  <si>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</si>
  <si>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</si>
  <si>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</si>
  <si>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</si>
  <si>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</si>
  <si>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</si>
  <si>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</si>
  <si>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</si>
  <si>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</si>
  <si>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</si>
  <si>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</si>
  <si>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</si>
  <si>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</si>
  <si>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</si>
  <si>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</si>
  <si>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</si>
  <si>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</si>
  <si>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</si>
  <si>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</si>
  <si>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</si>
  <si>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</si>
  <si>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</si>
  <si>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</si>
  <si>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</si>
  <si>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</si>
  <si>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</si>
  <si>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</si>
  <si>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</si>
  <si>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</si>
  <si>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</si>
  <si>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</si>
  <si>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</si>
  <si>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</si>
  <si>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</si>
  <si>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</si>
  <si>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</si>
  <si>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</si>
  <si>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</si>
  <si>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</si>
  <si>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</si>
  <si>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</si>
  <si>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</si>
  <si>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</si>
  <si>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</si>
  <si>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</si>
  <si>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</si>
  <si>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</si>
  <si>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</si>
  <si>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</si>
  <si>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</si>
  <si>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</si>
  <si>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</si>
  <si>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</si>
  <si>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</si>
  <si>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</si>
  <si>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</si>
  <si>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</si>
  <si>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</si>
  <si>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</si>
  <si>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</si>
  <si>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</si>
  <si>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</si>
  <si>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</si>
  <si>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</si>
  <si>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</si>
  <si>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</si>
  <si>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</si>
  <si>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</si>
  <si>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</si>
  <si>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</si>
  <si>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</si>
  <si>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</si>
  <si>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</si>
  <si>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</si>
  <si>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</si>
  <si>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</si>
  <si>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</si>
  <si>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</si>
  <si>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</si>
  <si>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</si>
  <si>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</si>
  <si>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</si>
  <si>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</si>
  <si>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</si>
  <si>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</si>
  <si>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</si>
  <si>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</si>
  <si>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</si>
  <si>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</si>
  <si>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</si>
  <si>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</si>
  <si>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</si>
  <si>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</si>
  <si>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</si>
  <si>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</si>
  <si>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</si>
  <si>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</si>
  <si>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</si>
  <si>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</si>
  <si>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</si>
  <si>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</si>
  <si>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</si>
  <si>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</si>
  <si>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</si>
  <si>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</si>
  <si>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</si>
  <si>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</si>
  <si>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</si>
  <si>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</si>
  <si>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</si>
  <si>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</si>
  <si>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</si>
  <si>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</si>
  <si>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</si>
  <si>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</si>
  <si>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</si>
  <si>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</si>
  <si>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</si>
  <si>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</si>
  <si>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</si>
  <si>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</si>
  <si>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</si>
  <si>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</si>
  <si>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</si>
  <si>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</si>
  <si>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</si>
  <si>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</si>
  <si>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</si>
  <si>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</si>
  <si>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</si>
  <si>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</si>
  <si>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</si>
  <si>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</si>
  <si>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</si>
  <si>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</si>
  <si>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</si>
  <si>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</si>
  <si>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</si>
  <si>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</si>
  <si>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</si>
  <si>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</si>
  <si>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</si>
  <si>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</si>
  <si>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</si>
  <si>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</si>
  <si>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</si>
  <si>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</si>
  <si>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</si>
  <si>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</si>
  <si>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</si>
  <si>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</si>
  <si>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</si>
  <si>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</si>
  <si>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</si>
  <si>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</si>
  <si>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</si>
  <si>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</si>
  <si>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</si>
  <si>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</si>
  <si>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</si>
  <si>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</si>
  <si>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</si>
  <si>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</si>
  <si>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</si>
  <si>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</si>
  <si>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</si>
  <si>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</si>
  <si>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</si>
  <si>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</si>
  <si>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</si>
  <si>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</si>
  <si>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</si>
  <si>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</si>
  <si>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</si>
  <si>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</si>
  <si>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</si>
  <si>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</si>
  <si>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</si>
  <si>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</si>
  <si>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</si>
  <si>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</si>
  <si>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</si>
  <si>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</si>
  <si>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</si>
  <si>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</si>
  <si>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</si>
  <si>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</si>
  <si>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</si>
  <si>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</si>
  <si>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</si>
  <si>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</si>
  <si>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</si>
  <si>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</si>
  <si>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</si>
  <si>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</si>
  <si>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</si>
  <si>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</si>
  <si>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</si>
  <si>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</si>
  <si>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</si>
  <si>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</si>
  <si>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</si>
  <si>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</si>
  <si>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</si>
  <si>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</si>
  <si>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</si>
  <si>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</si>
  <si>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</si>
  <si>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</si>
  <si>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</si>
  <si>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</si>
  <si>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</si>
  <si>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</si>
  <si>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</si>
  <si>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</si>
  <si>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</si>
  <si>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</si>
  <si>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</si>
  <si>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</si>
  <si>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</si>
  <si>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</si>
  <si>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</si>
  <si>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</si>
  <si>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</si>
  <si>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</si>
  <si>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</si>
  <si>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</si>
  <si>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</si>
  <si>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</si>
  <si>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</si>
  <si>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</si>
  <si>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</si>
  <si>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</si>
  <si>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</si>
  <si>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</si>
  <si>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</si>
  <si>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</si>
  <si>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</si>
  <si>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</si>
  <si>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</si>
  <si>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</si>
  <si>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</si>
  <si>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</si>
  <si>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</si>
  <si>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</si>
  <si>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</si>
  <si>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</si>
  <si>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</si>
  <si>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</si>
  <si>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</si>
  <si>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</si>
  <si>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</si>
  <si>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</si>
  <si>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</si>
  <si>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</si>
  <si>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</si>
  <si>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</si>
  <si>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</si>
  <si>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</si>
  <si>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</si>
  <si>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</si>
  <si>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</si>
  <si>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</si>
  <si>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</si>
  <si>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</si>
  <si>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</si>
  <si>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</si>
  <si>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</si>
  <si>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</si>
  <si>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</si>
  <si>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</si>
  <si>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</si>
  <si>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</si>
  <si>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</si>
  <si>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</si>
  <si>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</si>
  <si>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</si>
  <si>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</si>
  <si>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</si>
  <si>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</si>
  <si>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</si>
  <si>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</si>
  <si>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</si>
  <si>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</si>
  <si>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</si>
  <si>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</si>
  <si>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</si>
  <si>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</si>
  <si>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</si>
  <si>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</si>
  <si>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</si>
  <si>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</si>
  <si>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</si>
  <si>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</si>
  <si>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</si>
  <si>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</si>
  <si>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</si>
  <si>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</si>
  <si>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</si>
  <si>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</si>
  <si>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</si>
  <si>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</si>
  <si>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</si>
  <si>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</si>
  <si>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</si>
  <si>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</si>
  <si>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</si>
  <si>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</si>
  <si>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</si>
  <si>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</si>
  <si>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</si>
  <si>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</si>
  <si>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</si>
  <si>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</si>
  <si>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</si>
  <si>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</si>
  <si>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</si>
  <si>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</si>
  <si>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</si>
  <si>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</si>
  <si>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</si>
  <si>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</si>
  <si>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</si>
  <si>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</si>
  <si>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</si>
  <si>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</si>
  <si>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</si>
  <si>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</si>
  <si>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</si>
  <si>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</si>
  <si>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</si>
  <si>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</si>
  <si>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</si>
  <si>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</si>
  <si>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</si>
  <si>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</si>
  <si>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</si>
  <si>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</si>
  <si>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</si>
  <si>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</si>
  <si>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</si>
  <si>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</si>
  <si>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</si>
  <si>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</si>
  <si>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</si>
  <si>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</si>
  <si>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</si>
  <si>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</si>
  <si>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</si>
  <si>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</si>
  <si>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</si>
  <si>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</si>
  <si>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</si>
  <si>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</si>
  <si>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</si>
  <si>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</si>
  <si>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</si>
  <si>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</si>
  <si>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</si>
  <si>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</si>
  <si>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</si>
  <si>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</si>
  <si>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</si>
  <si>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</si>
  <si>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</si>
  <si>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</si>
  <si>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</si>
  <si>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</si>
  <si>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</si>
  <si>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</si>
  <si>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</si>
  <si>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</si>
  <si>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</si>
  <si>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</si>
  <si>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</si>
  <si>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</si>
  <si>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</si>
  <si>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</si>
  <si>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</si>
  <si>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</si>
  <si>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</si>
  <si>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</si>
  <si>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</si>
  <si>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</si>
  <si>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</si>
  <si>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</si>
  <si>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</si>
  <si>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</si>
  <si>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</si>
  <si>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</si>
  <si>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</si>
  <si>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</si>
  <si>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</si>
  <si>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</si>
  <si>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</si>
  <si>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</si>
  <si>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</si>
  <si>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</si>
  <si>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</si>
  <si>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</si>
  <si>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</si>
  <si>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</si>
  <si>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</si>
  <si>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</si>
  <si>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</si>
  <si>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</si>
  <si>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</si>
  <si>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</si>
  <si>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</si>
  <si>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</si>
  <si>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</si>
  <si>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</si>
  <si>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</si>
  <si>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</si>
  <si>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</si>
  <si>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</si>
  <si>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</si>
  <si>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</si>
  <si>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</si>
  <si>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</si>
  <si>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</si>
  <si>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</si>
  <si>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</si>
  <si>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</si>
  <si>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</si>
  <si>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</si>
  <si>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</si>
  <si>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</si>
  <si>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</si>
  <si>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</si>
  <si>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</si>
  <si>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</si>
  <si>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</si>
  <si>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</si>
  <si>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</si>
  <si>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</si>
  <si>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</si>
  <si>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</si>
  <si>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</si>
  <si>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</si>
  <si>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</si>
  <si>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</si>
  <si>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</si>
  <si>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</si>
  <si>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</si>
  <si>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</si>
  <si>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</si>
  <si>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</si>
  <si>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</si>
  <si>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</si>
  <si>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</si>
  <si>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</si>
  <si>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</si>
  <si>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</si>
  <si>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</si>
  <si>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</si>
  <si>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</si>
  <si>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</si>
  <si>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</si>
  <si>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</si>
  <si>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</si>
  <si>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</si>
  <si>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</si>
  <si>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</si>
  <si>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</si>
  <si>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</si>
  <si>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</si>
  <si>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</si>
  <si>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</si>
  <si>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</si>
  <si>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</si>
  <si>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</si>
  <si>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</si>
  <si>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</si>
  <si>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</si>
  <si>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</si>
  <si>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</si>
  <si>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</si>
  <si>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</si>
  <si>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</si>
  <si>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</si>
  <si>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</si>
  <si>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</si>
  <si>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</si>
  <si>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</si>
  <si>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</si>
  <si>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</si>
  <si>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</si>
  <si>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</si>
  <si>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</si>
  <si>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</si>
  <si>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</si>
  <si>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</si>
  <si>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</si>
  <si>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</si>
  <si>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</si>
  <si>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</si>
  <si>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</si>
  <si>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</si>
  <si>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</si>
  <si>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</si>
  <si>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</si>
  <si>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</si>
  <si>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</si>
  <si>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</si>
  <si>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</si>
  <si>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</si>
  <si>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</si>
  <si>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</si>
  <si>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</si>
  <si>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</si>
  <si>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</si>
  <si>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</si>
  <si>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</si>
  <si>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</si>
  <si>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</si>
  <si>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</si>
  <si>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</si>
  <si>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</si>
  <si>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</si>
  <si>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</si>
  <si>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</si>
  <si>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</si>
  <si>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</si>
  <si>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</si>
  <si>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</si>
  <si>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</si>
  <si>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</si>
  <si>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</si>
  <si>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</si>
  <si>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</si>
  <si>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</si>
  <si>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</si>
  <si>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</si>
  <si>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</si>
  <si>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</si>
  <si>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</si>
  <si>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</si>
  <si>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</si>
  <si>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</si>
  <si>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</si>
  <si>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</si>
  <si>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</si>
  <si>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</si>
  <si>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</si>
  <si>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</si>
  <si>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</si>
  <si>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</si>
  <si>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</si>
  <si>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</si>
  <si>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</si>
  <si>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</si>
  <si>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</si>
  <si>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</si>
  <si>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</si>
  <si>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</si>
  <si>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</si>
  <si>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</si>
  <si>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</si>
  <si>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</si>
  <si>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</si>
  <si>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</si>
  <si>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</si>
  <si>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</si>
  <si>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</si>
  <si>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</si>
  <si>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</si>
  <si>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</si>
  <si>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</si>
  <si>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</si>
  <si>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</si>
  <si>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</si>
  <si>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</si>
  <si>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</si>
  <si>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</si>
  <si>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</si>
  <si>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</si>
  <si>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</si>
  <si>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</si>
  <si>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</si>
  <si>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</si>
  <si>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</si>
  <si>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</si>
  <si>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</si>
  <si>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</si>
  <si>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</si>
  <si>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</si>
  <si>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</si>
  <si>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</si>
  <si>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</si>
  <si>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</si>
  <si>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</si>
  <si>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</si>
  <si>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</si>
  <si>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</si>
  <si>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</si>
  <si>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</si>
  <si>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</si>
  <si>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</si>
  <si>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</si>
  <si>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</si>
  <si>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</si>
  <si>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</si>
  <si>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</si>
  <si>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</si>
  <si>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</si>
  <si>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</si>
  <si>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</si>
  <si>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</si>
  <si>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</si>
  <si>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</si>
  <si>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</si>
  <si>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</si>
  <si>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</si>
  <si>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</si>
  <si>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</si>
  <si>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</si>
  <si>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</si>
  <si>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</si>
  <si>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</si>
  <si>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</si>
  <si>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</si>
  <si>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</si>
  <si>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</si>
  <si>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</si>
  <si>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</si>
  <si>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</si>
  <si>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</si>
  <si>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</si>
  <si>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</si>
  <si>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</si>
  <si>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</si>
  <si>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</si>
  <si>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</si>
  <si>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</si>
  <si>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</si>
  <si>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</si>
  <si>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</si>
  <si>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</si>
  <si>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</si>
  <si>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</si>
  <si>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</si>
  <si>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</si>
  <si>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</si>
  <si>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</si>
  <si>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</si>
  <si>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</si>
  <si>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</si>
  <si>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</si>
  <si>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</si>
  <si>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</si>
  <si>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</si>
  <si>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</si>
  <si>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</si>
  <si>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</si>
  <si>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</si>
  <si>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</si>
  <si>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</si>
  <si>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</si>
  <si>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</si>
  <si>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</si>
  <si>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</si>
  <si>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</si>
  <si>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</si>
  <si>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</si>
  <si>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</si>
  <si>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</si>
  <si>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</si>
  <si>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</si>
  <si>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</si>
  <si>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</si>
  <si>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</si>
  <si>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</si>
  <si>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</si>
  <si>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</si>
  <si>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</si>
  <si>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</si>
  <si>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</si>
  <si>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</si>
  <si>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</si>
  <si>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</si>
  <si>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</si>
  <si>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</si>
  <si>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</si>
  <si>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</si>
  <si>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</si>
  <si>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</si>
  <si>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</si>
  <si>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</si>
  <si>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</si>
  <si>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</si>
  <si>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</si>
  <si>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</si>
  <si>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</si>
  <si>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</si>
  <si>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</si>
  <si>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</si>
  <si>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</si>
  <si>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</si>
  <si>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</si>
  <si>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</si>
  <si>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</si>
  <si>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</si>
  <si>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</si>
  <si>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</si>
  <si>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</si>
  <si>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</si>
  <si>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</si>
  <si>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</si>
  <si>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</si>
  <si>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</si>
  <si>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</si>
  <si>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</si>
  <si>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</si>
  <si>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</si>
  <si>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</si>
  <si>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</si>
  <si>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</si>
  <si>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</si>
  <si>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</si>
  <si>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</si>
  <si>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</si>
  <si>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</si>
  <si>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</si>
  <si>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</si>
  <si>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</si>
  <si>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</si>
  <si>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</si>
  <si>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</si>
  <si>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</si>
  <si>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</si>
  <si>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</si>
  <si>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</si>
  <si>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</si>
  <si>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</si>
  <si>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</si>
  <si>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</si>
  <si>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</si>
  <si>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</si>
  <si>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</si>
  <si>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</si>
  <si>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</si>
  <si>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</si>
  <si>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</si>
  <si>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</si>
  <si>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</si>
  <si>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</si>
  <si>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</si>
  <si>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</si>
  <si>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</si>
  <si>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</si>
  <si>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</si>
  <si>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</si>
  <si>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</si>
  <si>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</si>
  <si>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</si>
  <si>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</si>
  <si>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</si>
  <si>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</si>
  <si>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</si>
  <si>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</si>
  <si>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</si>
  <si>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</si>
  <si>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</si>
  <si>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</si>
  <si>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</si>
  <si>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</si>
  <si>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</si>
  <si>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</si>
  <si>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</si>
  <si>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</si>
  <si>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</si>
  <si>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</si>
  <si>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</si>
  <si>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</si>
  <si>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</si>
  <si>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</si>
  <si>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</si>
  <si>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</si>
  <si>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</si>
  <si>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</si>
  <si>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</si>
  <si>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</si>
  <si>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</si>
  <si>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</si>
  <si>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</si>
  <si>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</si>
  <si>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</si>
  <si>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</si>
  <si>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</si>
  <si>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</si>
  <si>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</si>
  <si>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</si>
  <si>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</si>
  <si>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</si>
  <si>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</si>
  <si>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</si>
  <si>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</si>
  <si>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</si>
  <si>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</si>
  <si>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</si>
  <si>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</si>
  <si>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</si>
  <si>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</si>
  <si>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</si>
  <si>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</si>
  <si>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</si>
  <si>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</si>
  <si>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</si>
  <si>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</si>
  <si>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</si>
  <si>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</si>
  <si>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</si>
  <si>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</si>
  <si>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</si>
  <si>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</si>
  <si>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</si>
  <si>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</si>
  <si>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</si>
  <si>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</si>
  <si>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</si>
  <si>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</si>
  <si>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</si>
  <si>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</si>
  <si>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</si>
  <si>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</si>
  <si>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</si>
  <si>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</si>
  <si>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</si>
  <si>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</si>
  <si>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</si>
  <si>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</si>
  <si>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</si>
  <si>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</si>
  <si>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</si>
  <si>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</si>
  <si>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</si>
  <si>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</si>
  <si>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</si>
  <si>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</si>
  <si>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</si>
  <si>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</si>
  <si>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</si>
  <si>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</si>
  <si>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</si>
  <si>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</si>
  <si>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</si>
  <si>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</si>
  <si>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</si>
  <si>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</si>
  <si>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</si>
  <si>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</si>
  <si>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</si>
  <si>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</si>
  <si>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</si>
  <si>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</si>
  <si>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</si>
  <si>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</si>
  <si>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</si>
  <si>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</si>
  <si>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</si>
  <si>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</si>
  <si>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</si>
  <si>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</si>
  <si>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</si>
  <si>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</si>
  <si>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</si>
  <si>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</si>
  <si>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</si>
  <si>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</si>
  <si>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</si>
  <si>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</si>
  <si>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</si>
  <si>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</si>
  <si>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</si>
  <si>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</si>
  <si>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</si>
  <si>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</si>
  <si>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</si>
  <si>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</si>
  <si>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</si>
  <si>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</si>
  <si>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</si>
  <si>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</si>
  <si>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</si>
  <si>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</si>
  <si>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</si>
  <si>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</si>
  <si>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</si>
  <si>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</si>
  <si>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</si>
  <si>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</si>
  <si>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</si>
  <si>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</si>
  <si>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</si>
  <si>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</si>
  <si>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</si>
  <si>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</si>
  <si>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</si>
  <si>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</si>
  <si>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</si>
  <si>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</si>
  <si>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</si>
  <si>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</si>
  <si>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</si>
  <si>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</si>
  <si>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</si>
  <si>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</si>
  <si>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</si>
  <si>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</si>
  <si>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</si>
  <si>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</si>
  <si>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</si>
  <si>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</si>
  <si>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</si>
  <si>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</si>
  <si>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</si>
  <si>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</si>
  <si>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</si>
  <si>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</si>
  <si>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</si>
  <si>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</si>
  <si>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</si>
  <si>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</si>
  <si>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</si>
  <si>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</si>
  <si>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</si>
  <si>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</si>
  <si>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</si>
  <si>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</si>
  <si>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</si>
  <si>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</si>
  <si>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</si>
  <si>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</si>
  <si>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</si>
  <si>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</si>
  <si>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</si>
  <si>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</si>
  <si>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</si>
  <si>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</si>
  <si>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</si>
  <si>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</si>
  <si>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</si>
  <si>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</si>
  <si>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</si>
  <si>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</si>
  <si>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</si>
  <si>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</si>
  <si>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</si>
  <si>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</si>
  <si>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</si>
  <si>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</si>
  <si>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</si>
  <si>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</si>
  <si>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</si>
  <si>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</si>
  <si>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</si>
  <si>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</si>
  <si>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</si>
  <si>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</si>
  <si>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</si>
  <si>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</si>
  <si>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</si>
  <si>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</si>
  <si>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</si>
  <si>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</si>
  <si>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</si>
  <si>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</si>
  <si>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</si>
  <si>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</si>
  <si>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</si>
  <si>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</si>
  <si>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</si>
  <si>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</si>
  <si>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</si>
  <si>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</si>
  <si>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</si>
  <si>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</si>
  <si>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</si>
  <si>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</si>
  <si>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</si>
  <si>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</si>
  <si>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</si>
  <si>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</si>
  <si>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</si>
  <si>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</si>
  <si>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</si>
  <si>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</si>
  <si>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</si>
  <si>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</si>
  <si>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</si>
  <si>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</si>
  <si>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</si>
  <si>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</si>
  <si>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</si>
  <si>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</si>
  <si>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</si>
  <si>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</si>
  <si>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</si>
  <si>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</si>
  <si>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</si>
  <si>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</si>
  <si>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</si>
  <si>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</si>
  <si>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</si>
  <si>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</si>
  <si>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</si>
  <si>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</si>
  <si>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</si>
  <si>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</si>
  <si>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</si>
  <si>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</si>
  <si>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</si>
  <si>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</si>
  <si>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</si>
  <si>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</si>
  <si>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</si>
  <si>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</si>
  <si>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</si>
  <si>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</si>
  <si>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</si>
  <si>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</si>
  <si>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</si>
  <si>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</si>
  <si>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</si>
  <si>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</si>
  <si>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</si>
  <si>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</si>
  <si>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</si>
  <si>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</si>
  <si>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</si>
  <si>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</si>
  <si>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</si>
  <si>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</si>
  <si>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</si>
  <si>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</si>
  <si>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</si>
  <si>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</si>
  <si>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</si>
  <si>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</si>
  <si>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</si>
  <si>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</si>
  <si>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</si>
  <si>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</si>
  <si>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</si>
  <si>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</si>
  <si>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</si>
  <si>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</si>
  <si>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</si>
  <si>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</si>
  <si>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</si>
  <si>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</si>
  <si>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</si>
  <si>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</si>
  <si>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</si>
  <si>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</si>
  <si>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</si>
  <si>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</si>
  <si>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</si>
  <si>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</si>
  <si>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</si>
  <si>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</si>
  <si>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</si>
  <si>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</si>
  <si>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</si>
  <si>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</si>
  <si>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</si>
  <si>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</si>
  <si>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</si>
  <si>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</si>
  <si>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</si>
  <si>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</si>
  <si>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</si>
  <si>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</si>
  <si>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</si>
  <si>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</si>
  <si>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</si>
  <si>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</si>
  <si>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</si>
  <si>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</si>
  <si>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</si>
  <si>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</si>
  <si>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</si>
  <si>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</si>
  <si>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</si>
  <si>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</si>
  <si>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</si>
  <si>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</si>
  <si>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</si>
  <si>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</si>
  <si>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</si>
  <si>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</si>
  <si>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</si>
  <si>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</si>
  <si>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</si>
  <si>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</si>
  <si>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</si>
  <si>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</si>
  <si>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</si>
  <si>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</si>
  <si>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</si>
  <si>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</si>
  <si>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</si>
  <si>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</si>
  <si>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</si>
  <si>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</si>
  <si>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</si>
  <si>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</si>
  <si>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</si>
  <si>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</si>
  <si>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</si>
  <si>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</si>
  <si>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</si>
  <si>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</si>
  <si>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</si>
  <si>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</si>
  <si>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</si>
  <si>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</si>
  <si>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</si>
  <si>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</si>
  <si>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</si>
  <si>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</si>
  <si>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</si>
  <si>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</si>
  <si>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</si>
  <si>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</si>
  <si>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</si>
  <si>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</si>
  <si>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</si>
  <si>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</si>
  <si>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</si>
  <si>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</si>
  <si>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</si>
  <si>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</si>
  <si>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</si>
  <si>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</si>
  <si>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</si>
  <si>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</si>
  <si>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</si>
  <si>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</si>
  <si>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</si>
  <si>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</si>
  <si>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</si>
  <si>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</si>
  <si>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</si>
  <si>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</si>
  <si>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</si>
  <si>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</si>
  <si>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</si>
  <si>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</si>
  <si>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</si>
  <si>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</si>
  <si>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</si>
  <si>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</si>
  <si>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</si>
  <si>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</si>
  <si>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</si>
  <si>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</si>
  <si>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</si>
  <si>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</si>
  <si>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</si>
  <si>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</si>
  <si>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</si>
  <si>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</si>
  <si>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</si>
  <si>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</si>
  <si>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</si>
  <si>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</si>
  <si>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</si>
  <si>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</si>
  <si>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</si>
  <si>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</si>
  <si>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</si>
  <si>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</si>
  <si>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</si>
  <si>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</si>
  <si>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</si>
  <si>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</si>
  <si>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</si>
  <si>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</si>
  <si>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</si>
  <si>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</si>
  <si>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</si>
  <si>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</si>
  <si>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</si>
  <si>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</si>
  <si>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</si>
  <si>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</si>
  <si>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</si>
  <si>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</si>
  <si>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</si>
  <si>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</si>
  <si>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</si>
  <si>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</si>
  <si>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</si>
  <si>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</si>
  <si>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</si>
  <si>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</si>
  <si>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</si>
  <si>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</si>
  <si>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</si>
  <si>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</si>
  <si>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</si>
  <si>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</si>
  <si>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</si>
  <si>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</si>
  <si>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</si>
  <si>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</si>
  <si>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</si>
  <si>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</si>
  <si>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</si>
  <si>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</si>
  <si>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</si>
  <si>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</si>
  <si>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</si>
  <si>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</si>
  <si>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</si>
  <si>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</si>
  <si>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</si>
  <si>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</si>
  <si>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</si>
  <si>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</si>
  <si>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</si>
  <si>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</si>
  <si>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</si>
  <si>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</si>
  <si>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</si>
  <si>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</si>
  <si>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</si>
  <si>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</si>
  <si>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</si>
  <si>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</si>
  <si>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</si>
  <si>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</si>
  <si>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</si>
  <si>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</si>
  <si>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</si>
  <si>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</si>
  <si>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</si>
  <si>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</si>
  <si>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</si>
  <si>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</si>
  <si>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</si>
  <si>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</si>
  <si>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</si>
  <si>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</si>
  <si>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</si>
  <si>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</si>
  <si>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</si>
  <si>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</si>
  <si>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</si>
  <si>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</si>
  <si>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</si>
  <si>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</si>
  <si>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</si>
  <si>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</si>
  <si>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</si>
  <si>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</si>
  <si>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</si>
  <si>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</si>
  <si>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</si>
  <si>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</si>
  <si>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</si>
  <si>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</si>
  <si>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</si>
  <si>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</si>
  <si>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</si>
  <si>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</si>
  <si>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</si>
  <si>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</si>
  <si>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</si>
  <si>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</si>
  <si>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</si>
  <si>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</si>
  <si>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</si>
  <si>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</si>
  <si>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</si>
  <si>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</si>
  <si>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</si>
  <si>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</si>
  <si>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</si>
  <si>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</si>
  <si>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</si>
  <si>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</si>
  <si>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</si>
  <si>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</si>
  <si>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</si>
  <si>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</si>
  <si>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</si>
  <si>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</si>
  <si>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</si>
  <si>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</si>
  <si>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</si>
  <si>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</si>
  <si>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</si>
  <si>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</si>
  <si>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</si>
  <si>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</si>
  <si>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</si>
  <si>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</si>
  <si>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</si>
  <si>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</si>
  <si>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</si>
  <si>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</si>
  <si>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</si>
  <si>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</si>
  <si>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</si>
  <si>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</si>
  <si>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</si>
  <si>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</si>
  <si>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</si>
  <si>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</si>
  <si>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</si>
  <si>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</si>
  <si>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</si>
  <si>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</si>
  <si>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</si>
  <si>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</si>
  <si>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</si>
  <si>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</si>
  <si>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</si>
  <si>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</si>
  <si>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</si>
  <si>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</si>
  <si>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</si>
  <si>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</si>
  <si>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</si>
  <si>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</si>
  <si>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</si>
  <si>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</si>
  <si>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</si>
  <si>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</si>
  <si>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</si>
  <si>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</si>
  <si>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</si>
  <si>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</si>
  <si>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</si>
  <si>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</si>
  <si>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</si>
  <si>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</si>
  <si>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</si>
  <si>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</si>
  <si>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</si>
  <si>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</si>
  <si>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</si>
  <si>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</si>
  <si>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</si>
  <si>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</si>
  <si>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</si>
  <si>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</si>
  <si>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</si>
  <si>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</si>
  <si>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</si>
  <si>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</si>
  <si>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</si>
  <si>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</si>
  <si>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</si>
  <si>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</si>
  <si>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</si>
  <si>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</si>
  <si>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</si>
  <si>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</si>
  <si>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</si>
  <si>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</si>
  <si>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</si>
  <si>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</si>
  <si>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</si>
  <si>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</si>
  <si>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</si>
  <si>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</si>
  <si>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</si>
  <si>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</si>
  <si>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</si>
  <si>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</si>
  <si>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</si>
  <si>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</si>
  <si>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</si>
  <si>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</si>
  <si>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</si>
  <si>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</si>
  <si>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</si>
  <si>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</si>
  <si>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</si>
  <si>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</si>
  <si>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</si>
  <si>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</si>
  <si>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</si>
  <si>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</si>
  <si>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</si>
  <si>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</si>
  <si>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</si>
  <si>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</si>
  <si>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</si>
  <si>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</si>
  <si>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</si>
  <si>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</si>
  <si>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</si>
  <si>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</si>
  <si>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</si>
  <si>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</si>
  <si>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</si>
  <si>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</si>
  <si>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</si>
  <si>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</si>
  <si>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</si>
  <si>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</si>
  <si>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</si>
  <si>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</si>
  <si>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</si>
  <si>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</si>
  <si>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</si>
  <si>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</si>
  <si>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</si>
  <si>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</si>
  <si>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</si>
  <si>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</si>
  <si>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</si>
  <si>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</si>
  <si>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</si>
  <si>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</si>
  <si>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</si>
  <si>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</si>
  <si>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</si>
  <si>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</si>
  <si>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</si>
  <si>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</si>
  <si>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</si>
  <si>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</si>
  <si>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</si>
  <si>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</si>
  <si>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</si>
  <si>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</si>
  <si>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</si>
  <si>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</si>
  <si>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</si>
  <si>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</si>
  <si>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</si>
  <si>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</si>
  <si>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</si>
  <si>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</si>
  <si>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</si>
  <si>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</si>
  <si>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</si>
  <si>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</si>
  <si>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</si>
  <si>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</si>
  <si>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</si>
  <si>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</si>
  <si>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</si>
  <si>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</si>
  <si>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</si>
  <si>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</si>
  <si>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</si>
  <si>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</si>
  <si>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</si>
  <si>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</si>
  <si>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</si>
  <si>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</si>
  <si>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</si>
  <si>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</si>
  <si>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</si>
  <si>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</si>
  <si>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</si>
  <si>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</si>
  <si>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</si>
  <si>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</si>
  <si>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</si>
  <si>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</si>
  <si>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</si>
  <si>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</si>
  <si>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</si>
  <si>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</si>
  <si>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</si>
  <si>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</si>
  <si>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</si>
  <si>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</si>
  <si>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</si>
  <si>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</si>
  <si>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</si>
  <si>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</si>
  <si>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</si>
  <si>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</si>
  <si>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</si>
  <si>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</si>
  <si>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</si>
  <si>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</si>
  <si>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</si>
  <si>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</si>
  <si>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</si>
  <si>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</si>
  <si>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</si>
  <si>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</si>
  <si>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</si>
  <si>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</si>
  <si>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</si>
  <si>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</si>
  <si>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</si>
  <si>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</si>
  <si>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</si>
  <si>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</si>
  <si>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</si>
  <si>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</si>
  <si>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</si>
  <si>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</si>
  <si>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</si>
  <si>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</si>
  <si>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</si>
  <si>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</si>
  <si>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</si>
  <si>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</si>
  <si>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</si>
  <si>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</si>
  <si>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</si>
  <si>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</si>
  <si>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</si>
  <si>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</si>
  <si>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</si>
  <si>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</si>
  <si>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</si>
  <si>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</si>
  <si>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</si>
  <si>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</si>
  <si>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</si>
  <si>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</si>
  <si>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</si>
  <si>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</si>
  <si>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</si>
  <si>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</si>
  <si>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</si>
  <si>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</si>
  <si>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</si>
  <si>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</si>
  <si>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</si>
  <si>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</si>
  <si>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</si>
  <si>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</si>
  <si>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</si>
  <si>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</si>
  <si>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</si>
  <si>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</si>
  <si>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</si>
  <si>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</si>
  <si>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</si>
  <si>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</si>
  <si>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</si>
  <si>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</si>
  <si>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</si>
  <si>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</si>
  <si>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</si>
  <si>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</si>
  <si>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</si>
  <si>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</si>
  <si>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</si>
  <si>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</si>
  <si>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</si>
  <si>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</si>
  <si>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</si>
  <si>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</si>
  <si>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</si>
  <si>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</si>
  <si>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</si>
  <si>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</si>
  <si>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</si>
  <si>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</si>
  <si>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</si>
  <si>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</si>
  <si>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</si>
  <si>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</si>
  <si>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</si>
  <si>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</si>
  <si>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</si>
  <si>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</si>
  <si>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</si>
  <si>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</si>
  <si>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</si>
  <si>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</si>
  <si>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</si>
  <si>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</si>
  <si>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</si>
  <si>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</si>
  <si>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</si>
  <si>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</si>
  <si>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</si>
  <si>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</si>
  <si>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</si>
  <si>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</si>
  <si>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</si>
  <si>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</si>
  <si>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</si>
  <si>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</si>
  <si>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</si>
  <si>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</si>
  <si>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</si>
  <si>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</si>
  <si>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</si>
  <si>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</si>
  <si>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</si>
  <si>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</si>
  <si>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</si>
  <si>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</si>
  <si>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</si>
  <si>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</si>
  <si>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</si>
  <si>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</si>
  <si>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</si>
  <si>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</si>
  <si>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</si>
  <si>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</si>
  <si>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</si>
  <si>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</si>
  <si>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</si>
  <si>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</si>
  <si>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</si>
  <si>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</si>
  <si>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</si>
  <si>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</si>
  <si>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</si>
  <si>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</si>
  <si>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</si>
  <si>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</si>
  <si>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</si>
  <si>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</si>
  <si>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</si>
  <si>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</si>
  <si>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</si>
  <si>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</si>
  <si>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</si>
  <si>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</si>
  <si>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</si>
  <si>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</si>
  <si>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</si>
  <si>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</si>
  <si>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</si>
  <si>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</si>
  <si>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</si>
  <si>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</si>
  <si>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</si>
  <si>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</si>
  <si>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</si>
  <si>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</si>
  <si>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</si>
  <si>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</si>
  <si>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</si>
  <si>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</si>
  <si>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</si>
  <si>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</si>
  <si>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</si>
  <si>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</si>
  <si>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</si>
  <si>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</si>
  <si>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</si>
  <si>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</si>
  <si>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</si>
  <si>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</si>
  <si>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</si>
  <si>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</si>
  <si>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</si>
  <si>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</si>
  <si>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</si>
  <si>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</si>
  <si>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</si>
  <si>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</si>
  <si>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</si>
  <si>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</si>
  <si>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</si>
  <si>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</si>
  <si>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</si>
  <si>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</si>
  <si>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</si>
  <si>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</si>
  <si>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</si>
  <si>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</si>
  <si>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</si>
  <si>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</si>
  <si>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</si>
  <si>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</si>
  <si>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</si>
  <si>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</si>
  <si>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</si>
  <si>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</si>
  <si>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</si>
  <si>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</si>
  <si>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</si>
  <si>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</si>
  <si>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</si>
  <si>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</si>
  <si>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</si>
  <si>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</si>
  <si>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</si>
  <si>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</si>
  <si>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</si>
  <si>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</si>
  <si>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</si>
  <si>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</si>
  <si>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</si>
  <si>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</si>
  <si>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</si>
  <si>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</si>
  <si>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</si>
  <si>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</si>
  <si>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</si>
  <si>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</si>
  <si>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</si>
  <si>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</si>
  <si>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</si>
  <si>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</si>
  <si>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</si>
  <si>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</si>
  <si>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</si>
  <si>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</si>
  <si>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</si>
  <si>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</si>
  <si>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</si>
  <si>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</si>
  <si>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</si>
  <si>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</si>
  <si>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</si>
  <si>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</si>
  <si>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</si>
  <si>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</si>
  <si>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</si>
  <si>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</si>
  <si>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</si>
  <si>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</si>
  <si>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</si>
  <si>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</si>
  <si>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</si>
  <si>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</si>
  <si>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</si>
  <si>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</si>
  <si>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</si>
  <si>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</si>
  <si>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</si>
  <si>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</si>
  <si>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</si>
  <si>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</si>
  <si>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</si>
  <si>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</si>
  <si>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</si>
  <si>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</si>
  <si>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</si>
  <si>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</si>
  <si>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</si>
  <si>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</si>
  <si>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</si>
  <si>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</si>
  <si>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</si>
  <si>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</si>
  <si>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</si>
  <si>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</si>
  <si>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</si>
  <si>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</si>
  <si>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</si>
  <si>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</si>
  <si>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</si>
  <si>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</si>
  <si>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</si>
  <si>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</si>
  <si>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</si>
  <si>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</si>
  <si>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</si>
  <si>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</si>
  <si>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</si>
  <si>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</si>
  <si>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</si>
  <si>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</si>
  <si>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</si>
  <si>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</si>
  <si>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</si>
  <si>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</si>
  <si>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</si>
  <si>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</si>
  <si>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</si>
  <si>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</si>
  <si>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</si>
  <si>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</si>
  <si>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</si>
  <si>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</si>
  <si>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</si>
  <si>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</si>
  <si>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</si>
  <si>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</si>
  <si>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</si>
  <si>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</si>
  <si>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</si>
  <si>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</si>
  <si>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</si>
  <si>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</si>
  <si>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</si>
  <si>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</si>
  <si>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</si>
  <si>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</si>
  <si>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</si>
  <si>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</si>
  <si>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</si>
  <si>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</si>
  <si>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</si>
  <si>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</si>
  <si>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</si>
  <si>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</si>
  <si>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</si>
  <si>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</si>
  <si>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</si>
  <si>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</si>
  <si>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</si>
  <si>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</si>
  <si>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</si>
  <si>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</si>
  <si>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</si>
  <si>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</si>
  <si>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</si>
  <si>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</si>
  <si>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</si>
  <si>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</si>
  <si>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</si>
  <si>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</si>
  <si>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</si>
  <si>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</si>
  <si>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</si>
  <si>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</si>
  <si>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</si>
  <si>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</si>
  <si>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</si>
  <si>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</si>
  <si>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</si>
  <si>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</si>
  <si>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</si>
  <si>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</si>
  <si>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</si>
  <si>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</si>
  <si>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</si>
  <si>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</si>
  <si>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</si>
  <si>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</si>
  <si>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</si>
  <si>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</si>
  <si>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</si>
  <si>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</si>
  <si>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</si>
  <si>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</si>
  <si>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</si>
  <si>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</si>
  <si>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</si>
  <si>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</si>
  <si>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</si>
  <si>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</si>
  <si>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</si>
  <si>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</si>
  <si>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</si>
  <si>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</si>
  <si>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</si>
  <si>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</si>
  <si>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</si>
  <si>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</si>
  <si>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</si>
  <si>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</si>
  <si>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</si>
  <si>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</si>
  <si>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</si>
  <si>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</si>
  <si>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</si>
  <si>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</si>
  <si>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</si>
  <si>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</si>
  <si>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</si>
  <si>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</si>
  <si>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</si>
  <si>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</si>
  <si>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</si>
  <si>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</si>
  <si>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</si>
  <si>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</si>
  <si>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</si>
  <si>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</si>
  <si>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</si>
  <si>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</si>
  <si>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</si>
  <si>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</si>
  <si>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</si>
  <si>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</si>
  <si>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</si>
  <si>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</si>
  <si>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</si>
  <si>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</si>
  <si>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</si>
  <si>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</si>
  <si>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</si>
  <si>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</si>
  <si>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</si>
  <si>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</si>
  <si>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</si>
  <si>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</si>
  <si>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</si>
  <si>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</si>
  <si>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</si>
  <si>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</si>
  <si>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</si>
  <si>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</si>
  <si>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</si>
  <si>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</si>
  <si>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</si>
  <si>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</si>
  <si>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</si>
  <si>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</si>
  <si>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</si>
  <si>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</si>
  <si>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</si>
  <si>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</si>
  <si>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</si>
  <si>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</si>
  <si>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</si>
  <si>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</si>
  <si>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</si>
  <si>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</si>
  <si>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</si>
  <si>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</si>
  <si>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</si>
  <si>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</si>
  <si>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</si>
  <si>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</si>
  <si>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</si>
  <si>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</si>
  <si>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</si>
  <si>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</si>
  <si>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</si>
  <si>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</si>
  <si>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</si>
  <si>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</si>
  <si>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</si>
  <si>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</si>
  <si>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</si>
  <si>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</si>
  <si>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</si>
  <si>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</si>
  <si>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</si>
  <si>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</si>
  <si>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</si>
  <si>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</si>
  <si>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</si>
  <si>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</si>
  <si>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</si>
  <si>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</si>
  <si>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</si>
  <si>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</si>
  <si>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</si>
  <si>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</si>
  <si>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</si>
  <si>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</si>
  <si>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</si>
  <si>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</si>
  <si>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</si>
  <si>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</si>
  <si>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</si>
  <si>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</si>
  <si>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</si>
  <si>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</si>
  <si>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</si>
  <si>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</si>
  <si>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</si>
  <si>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</si>
  <si>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</si>
  <si>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</si>
  <si>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</si>
  <si>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</si>
  <si>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</si>
  <si>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</si>
  <si>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</si>
  <si>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</si>
  <si>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</si>
  <si>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</si>
  <si>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</si>
  <si>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</si>
  <si>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</si>
  <si>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</si>
  <si>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</si>
  <si>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</si>
  <si>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</si>
  <si>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</si>
  <si>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</si>
  <si>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</si>
  <si>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</si>
  <si>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</si>
  <si>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</si>
  <si>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</si>
  <si>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</si>
  <si>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</si>
  <si>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</si>
  <si>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</si>
  <si>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</si>
  <si>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</si>
  <si>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</si>
  <si>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</si>
  <si>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</si>
  <si>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</si>
  <si>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</si>
  <si>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</si>
  <si>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</si>
  <si>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</si>
  <si>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</si>
  <si>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</si>
  <si>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</si>
  <si>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</si>
  <si>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</si>
  <si>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</si>
  <si>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</si>
  <si>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</si>
  <si>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</si>
  <si>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</si>
  <si>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</si>
  <si>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</si>
  <si>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</si>
  <si>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</si>
  <si>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</si>
  <si>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</si>
  <si>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</si>
  <si>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</si>
  <si>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</si>
  <si>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</si>
  <si>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</si>
  <si>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</si>
  <si>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</si>
  <si>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</si>
  <si>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</si>
  <si>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</si>
  <si>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</si>
  <si>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</si>
  <si>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</si>
  <si>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</si>
  <si>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</si>
  <si>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</si>
  <si>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</si>
  <si>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</si>
  <si>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</si>
  <si>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</si>
  <si>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</si>
  <si>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</si>
  <si>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</si>
  <si>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</si>
  <si>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</si>
  <si>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</si>
  <si>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</si>
  <si>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</si>
  <si>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</si>
  <si>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</si>
  <si>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</si>
  <si>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</si>
  <si>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</si>
  <si>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</si>
  <si>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</si>
  <si>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</si>
  <si>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</si>
  <si>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</si>
  <si>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</si>
  <si>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</si>
  <si>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</si>
  <si>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</si>
  <si>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</si>
  <si>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</si>
  <si>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</si>
  <si>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</si>
  <si>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</si>
  <si>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</si>
  <si>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</si>
  <si>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</si>
  <si>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</si>
  <si>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</si>
  <si>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</si>
  <si>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</si>
  <si>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</si>
  <si>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</si>
  <si>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</si>
  <si>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</si>
  <si>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</si>
  <si>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</si>
  <si>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</si>
  <si>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</si>
  <si>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</si>
  <si>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</si>
  <si>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</si>
  <si>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</si>
  <si>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</si>
  <si>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</si>
  <si>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</si>
  <si>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</si>
  <si>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</si>
  <si>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</si>
  <si>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</si>
  <si>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</si>
  <si>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</si>
  <si>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</si>
  <si>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</si>
  <si>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</si>
  <si>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</si>
  <si>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</si>
  <si>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</si>
  <si>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</si>
  <si>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</si>
  <si>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</si>
  <si>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</si>
  <si>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</si>
  <si>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</si>
  <si>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</si>
  <si>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</si>
  <si>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</si>
  <si>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</si>
  <si>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</si>
  <si>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</si>
  <si>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</si>
  <si>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</si>
  <si>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</si>
  <si>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</si>
  <si>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</si>
  <si>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</si>
  <si>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</si>
  <si>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</si>
  <si>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</si>
  <si>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</si>
  <si>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</si>
  <si>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</si>
  <si>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</si>
  <si>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</si>
  <si>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</si>
  <si>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</si>
  <si>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</si>
  <si>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</si>
  <si>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</si>
  <si>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</si>
  <si>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</si>
  <si>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</si>
  <si>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</si>
  <si>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</si>
  <si>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</si>
  <si>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</si>
  <si>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</si>
  <si>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</si>
  <si>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</si>
  <si>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</si>
  <si>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</si>
  <si>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</si>
  <si>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</si>
  <si>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</si>
  <si>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</si>
  <si>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</si>
  <si>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</si>
  <si>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</si>
  <si>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</si>
  <si>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</si>
  <si>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</si>
  <si>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</si>
  <si>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</si>
  <si>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</si>
  <si>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</si>
  <si>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</si>
  <si>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</si>
  <si>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</si>
  <si>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</si>
  <si>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</si>
  <si>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</si>
  <si>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</si>
  <si>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</si>
  <si>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</si>
  <si>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</si>
  <si>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</si>
  <si>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</si>
  <si>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</si>
  <si>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</si>
  <si>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</si>
  <si>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</si>
  <si>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</si>
  <si>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</si>
  <si>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</si>
  <si>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</si>
  <si>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</si>
  <si>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</si>
  <si>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</si>
  <si>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</si>
  <si>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</si>
  <si>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</si>
  <si>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</si>
  <si>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</si>
  <si>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</si>
  <si>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</si>
  <si>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</si>
  <si>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</si>
  <si>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</si>
  <si>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</si>
  <si>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</si>
  <si>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</si>
  <si>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</si>
  <si>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</si>
  <si>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</si>
  <si>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</si>
  <si>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</si>
  <si>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</si>
  <si>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</si>
  <si>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</si>
  <si>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</si>
  <si>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</si>
  <si>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</si>
  <si>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</si>
  <si>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</si>
  <si>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</si>
  <si>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</si>
  <si>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</si>
  <si>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</si>
  <si>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</si>
  <si>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</si>
  <si>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</si>
  <si>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</si>
  <si>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</si>
  <si>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</si>
  <si>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</si>
  <si>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</si>
  <si>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</si>
  <si>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</si>
  <si>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</si>
  <si>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</si>
  <si>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</si>
  <si>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</si>
  <si>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</si>
  <si>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</si>
  <si>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</si>
  <si>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</si>
  <si>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</si>
  <si>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</si>
  <si>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</si>
  <si>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</si>
  <si>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</si>
  <si>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</si>
  <si>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</si>
  <si>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</si>
  <si>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</si>
  <si>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</si>
  <si>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</si>
  <si>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</si>
  <si>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</si>
  <si>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</si>
  <si>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</si>
  <si>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</si>
  <si>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</si>
  <si>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</si>
  <si>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</si>
  <si>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</si>
  <si>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</si>
  <si>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</si>
  <si>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</si>
  <si>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</si>
  <si>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</si>
  <si>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</si>
  <si>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</si>
  <si>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</si>
  <si>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</si>
  <si>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</si>
  <si>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</si>
  <si>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</si>
  <si>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</si>
  <si>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</si>
  <si>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</si>
  <si>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</si>
  <si>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</si>
  <si>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</si>
  <si>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</si>
  <si>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</si>
  <si>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</si>
  <si>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</si>
  <si>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</si>
  <si>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</si>
  <si>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</si>
  <si>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</si>
  <si>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</si>
  <si>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</si>
  <si>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</si>
  <si>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</si>
  <si>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</si>
  <si>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</si>
  <si>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</si>
  <si>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</si>
  <si>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</si>
  <si>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</si>
  <si>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</si>
  <si>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</si>
  <si>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</si>
  <si>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</si>
  <si>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</si>
  <si>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</si>
  <si>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</si>
  <si>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</si>
  <si>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</si>
  <si>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</si>
  <si>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</si>
  <si>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</si>
  <si>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</si>
  <si>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</si>
  <si>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</si>
  <si>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</si>
  <si>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</si>
  <si>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</si>
  <si>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</si>
  <si>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</si>
  <si>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</si>
  <si>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</si>
  <si>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</si>
  <si>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</si>
  <si>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</si>
  <si>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</si>
  <si>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</si>
  <si>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</si>
  <si>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</si>
  <si>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</si>
  <si>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</si>
  <si>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</si>
  <si>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</si>
  <si>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</si>
  <si>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</si>
  <si>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</si>
  <si>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</si>
  <si>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</si>
  <si>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</si>
  <si>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</si>
  <si>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</si>
  <si>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</si>
  <si>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</si>
  <si>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</si>
  <si>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</si>
  <si>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</si>
  <si>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</si>
  <si>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</si>
  <si>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</si>
  <si>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</si>
  <si>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</si>
  <si>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</si>
  <si>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</si>
  <si>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</si>
  <si>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</si>
  <si>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</si>
  <si>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</si>
  <si>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</si>
  <si>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</si>
  <si>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</si>
  <si>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</si>
  <si>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</si>
  <si>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</si>
  <si>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</si>
  <si>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</si>
  <si>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</si>
  <si>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</si>
  <si>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</si>
  <si>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</si>
  <si>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</si>
  <si>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</si>
  <si>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</si>
  <si>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</si>
  <si>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</si>
  <si>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</si>
  <si>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</si>
  <si>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</si>
  <si>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</si>
  <si>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</si>
  <si>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</si>
  <si>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</si>
  <si>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</si>
  <si>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</si>
  <si>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</si>
  <si>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</si>
  <si>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</si>
  <si>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</si>
  <si>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</si>
  <si>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</si>
  <si>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</si>
  <si>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</si>
  <si>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</si>
  <si>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</si>
  <si>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</si>
  <si>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</si>
  <si>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</si>
  <si>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</si>
  <si>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</si>
  <si>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</si>
  <si>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</si>
  <si>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</si>
  <si>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</si>
  <si>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</si>
  <si>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</si>
  <si>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</si>
  <si>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</si>
  <si>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</si>
  <si>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</si>
  <si>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</si>
  <si>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</si>
  <si>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</si>
  <si>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</si>
  <si>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</si>
  <si>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</si>
  <si>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</si>
  <si>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</si>
  <si>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</si>
  <si>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</si>
  <si>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</si>
  <si>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</si>
  <si>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</si>
  <si>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</si>
  <si>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</si>
  <si>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</si>
  <si>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</si>
  <si>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</si>
  <si>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</si>
  <si>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</si>
  <si>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</si>
  <si>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</si>
  <si>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</si>
  <si>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</si>
  <si>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</si>
  <si>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</si>
  <si>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</si>
  <si>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</si>
  <si>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</si>
  <si>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</si>
  <si>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</si>
  <si>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</si>
  <si>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</si>
  <si>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</si>
  <si>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</si>
  <si>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</si>
  <si>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</si>
  <si>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</si>
  <si>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</si>
  <si>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</si>
  <si>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</si>
  <si>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</si>
  <si>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</si>
  <si>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</si>
  <si>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</si>
  <si>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</si>
  <si>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</si>
  <si>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</si>
  <si>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</si>
  <si>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</si>
  <si>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</si>
  <si>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</si>
  <si>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</si>
  <si>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</si>
  <si>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</si>
  <si>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</si>
  <si>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</si>
  <si>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</si>
  <si>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</si>
  <si>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</si>
  <si>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</si>
  <si>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</si>
  <si>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</si>
  <si>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</si>
  <si>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</si>
  <si>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</si>
  <si>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</si>
  <si>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</si>
  <si>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</si>
  <si>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</si>
  <si>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</si>
  <si>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</si>
  <si>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</si>
  <si>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</si>
  <si>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</si>
  <si>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</si>
  <si>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</si>
  <si>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</si>
  <si>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</si>
  <si>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</si>
  <si>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</si>
  <si>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</si>
  <si>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</si>
  <si>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</si>
  <si>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</si>
  <si>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</si>
  <si>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</si>
  <si>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</si>
  <si>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</si>
  <si>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</si>
  <si>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</si>
  <si>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</si>
  <si>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</si>
  <si>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</si>
  <si>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</si>
  <si>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</si>
  <si>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</si>
  <si>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</si>
  <si>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</si>
  <si>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</si>
  <si>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</si>
  <si>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</si>
  <si>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</si>
  <si>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</si>
  <si>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</si>
  <si>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</si>
  <si>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</si>
  <si>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</si>
  <si>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</si>
  <si>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</si>
  <si>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</si>
  <si>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</si>
  <si>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</si>
  <si>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</si>
  <si>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</si>
  <si>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</si>
  <si>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</si>
  <si>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</si>
  <si>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</si>
  <si>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</si>
  <si>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</si>
  <si>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</si>
  <si>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</si>
  <si>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</si>
  <si>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</si>
  <si>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</si>
  <si>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</si>
  <si>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</si>
  <si>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</si>
  <si>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</si>
  <si>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</si>
  <si>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</si>
  <si>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</si>
  <si>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</si>
  <si>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</si>
  <si>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</si>
  <si>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</si>
  <si>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</si>
  <si>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</si>
  <si>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</si>
  <si>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</si>
  <si>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</si>
  <si>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</si>
  <si>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</si>
  <si>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</si>
  <si>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</si>
  <si>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</si>
  <si>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</si>
  <si>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</si>
  <si>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</si>
  <si>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</si>
  <si>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</si>
  <si>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</si>
  <si>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</si>
  <si>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</si>
  <si>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</si>
  <si>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</si>
  <si>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</si>
  <si>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</si>
  <si>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</si>
  <si>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</si>
  <si>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</si>
  <si>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</si>
  <si>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</si>
  <si>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</si>
  <si>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</si>
  <si>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</si>
  <si>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</si>
  <si>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</si>
  <si>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</si>
  <si>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</si>
  <si>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</si>
  <si>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</si>
  <si>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</si>
  <si>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</si>
  <si>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</si>
  <si>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</si>
  <si>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</si>
  <si>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</si>
  <si>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</si>
  <si>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</si>
  <si>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</si>
  <si>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</si>
  <si>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</si>
  <si>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</si>
  <si>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</si>
  <si>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</si>
  <si>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</si>
  <si>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</si>
  <si>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</si>
  <si>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</si>
  <si>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</si>
  <si>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</si>
  <si>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</si>
  <si>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</si>
  <si>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</si>
  <si>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</si>
  <si>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</si>
  <si>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</si>
  <si>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</si>
  <si>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</si>
  <si>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</si>
  <si>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</si>
  <si>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</si>
  <si>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</si>
  <si>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</si>
  <si>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</si>
  <si>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</si>
  <si>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</si>
  <si>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</si>
  <si>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</si>
  <si>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</si>
  <si>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</si>
  <si>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</si>
  <si>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</si>
  <si>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</si>
  <si>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</si>
  <si>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</si>
  <si>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</si>
  <si>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</si>
  <si>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</si>
  <si>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</si>
  <si>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</si>
  <si>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</si>
  <si>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</si>
  <si>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</si>
  <si>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</si>
  <si>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</si>
  <si>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</si>
  <si>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</si>
  <si>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</si>
  <si>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</si>
  <si>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</si>
  <si>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</si>
  <si>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</si>
  <si>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</si>
  <si>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</si>
  <si>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</si>
  <si>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</si>
  <si>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</si>
  <si>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</si>
  <si>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</si>
  <si>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</si>
  <si>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</si>
  <si>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</si>
  <si>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</si>
  <si>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</si>
  <si>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</si>
  <si>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</si>
  <si>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</si>
  <si>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</si>
  <si>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</si>
  <si>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</si>
  <si>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</si>
  <si>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</si>
  <si>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</si>
  <si>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</si>
  <si>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</si>
  <si>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</si>
  <si>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</si>
  <si>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</si>
  <si>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</si>
  <si>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</si>
  <si>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</si>
  <si>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</si>
  <si>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</si>
  <si>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</si>
  <si>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</si>
  <si>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</si>
  <si>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</si>
  <si>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</si>
  <si>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</si>
  <si>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</si>
  <si>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</si>
  <si>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</si>
  <si>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</si>
  <si>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</si>
  <si>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</si>
  <si>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</si>
  <si>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</si>
  <si>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</si>
  <si>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</si>
  <si>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</si>
  <si>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</si>
  <si>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</si>
  <si>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</si>
  <si>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</si>
  <si>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</si>
  <si>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</si>
  <si>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</si>
  <si>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</si>
  <si>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</si>
  <si>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</si>
  <si>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</si>
  <si>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</si>
  <si>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</si>
  <si>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</si>
  <si>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</si>
  <si>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</si>
  <si>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</si>
  <si>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</si>
  <si>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</si>
  <si>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</si>
  <si>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</si>
  <si>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</si>
  <si>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</si>
  <si>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</si>
  <si>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</si>
  <si>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</si>
  <si>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</si>
  <si>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</si>
  <si>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</si>
  <si>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</si>
  <si>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</si>
  <si>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</si>
  <si>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</si>
  <si>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</si>
  <si>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</si>
  <si>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</si>
  <si>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</si>
  <si>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</si>
  <si>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</si>
  <si>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</si>
  <si>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</si>
  <si>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</si>
  <si>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</si>
  <si>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</si>
  <si>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</si>
  <si>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</si>
  <si>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</si>
  <si>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</si>
  <si>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</si>
  <si>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</si>
  <si>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</si>
  <si>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</si>
  <si>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</si>
  <si>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</si>
  <si>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</si>
  <si>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</si>
  <si>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</si>
  <si>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</si>
  <si>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</si>
  <si>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</si>
  <si>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</si>
  <si>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</si>
  <si>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</si>
  <si>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</si>
  <si>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</si>
  <si>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</si>
  <si>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</si>
  <si>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</si>
  <si>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</si>
  <si>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</si>
  <si>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</si>
  <si>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</si>
  <si>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</si>
  <si>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</si>
  <si>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</si>
  <si>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</si>
  <si>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</si>
  <si>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</si>
  <si>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</si>
  <si>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</si>
  <si>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</si>
  <si>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</si>
  <si>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</si>
  <si>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</si>
  <si>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</si>
  <si>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</si>
  <si>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</si>
  <si>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</si>
  <si>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</si>
  <si>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</si>
  <si>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</si>
  <si>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</si>
  <si>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</si>
  <si>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</si>
  <si>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</si>
  <si>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</si>
  <si>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</si>
  <si>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</si>
  <si>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</si>
  <si>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</si>
  <si>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</si>
  <si>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</si>
  <si>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</si>
  <si>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</si>
  <si>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</si>
  <si>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</si>
  <si>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</si>
  <si>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</si>
  <si>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</si>
  <si>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</si>
  <si>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</si>
  <si>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</si>
  <si>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</si>
  <si>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</si>
  <si>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</si>
  <si>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</si>
  <si>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</si>
  <si>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</si>
  <si>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</si>
  <si>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</si>
  <si>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</si>
  <si>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</si>
  <si>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</si>
  <si>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</si>
  <si>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</si>
  <si>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</si>
  <si>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</si>
  <si>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</si>
  <si>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</si>
  <si>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</si>
  <si>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</si>
  <si>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</si>
  <si>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</si>
  <si>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</si>
  <si>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</si>
  <si>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</si>
  <si>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</si>
  <si>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</si>
  <si>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</si>
  <si>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</si>
  <si>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</si>
  <si>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</si>
  <si>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</si>
  <si>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</si>
  <si>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</si>
  <si>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</si>
  <si>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</si>
  <si>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</si>
  <si>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</si>
  <si>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</si>
  <si>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</si>
  <si>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</si>
  <si>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</si>
  <si>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</si>
  <si>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</si>
  <si>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</si>
  <si>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</si>
  <si>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</si>
  <si>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</si>
  <si>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</si>
  <si>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</si>
  <si>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</si>
  <si>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</si>
  <si>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</si>
  <si>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</si>
  <si>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</si>
  <si>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</si>
  <si>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</si>
  <si>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</si>
  <si>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</si>
  <si>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</si>
  <si>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</si>
  <si>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</si>
  <si>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</si>
  <si>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</si>
  <si>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</si>
  <si>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</si>
  <si>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</si>
  <si>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</si>
  <si>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</si>
  <si>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</si>
  <si>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</si>
  <si>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</si>
  <si>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</si>
  <si>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</si>
  <si>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</si>
  <si>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</si>
  <si>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</si>
  <si>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</si>
  <si>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</si>
  <si>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</si>
  <si>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</si>
  <si>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</si>
  <si>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</si>
  <si>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</si>
  <si>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</si>
  <si>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</si>
  <si>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</si>
  <si>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</si>
  <si>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</si>
  <si>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</si>
  <si>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</si>
  <si>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</si>
  <si>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</si>
  <si>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</si>
  <si>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</si>
  <si>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</si>
  <si>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</si>
  <si>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</si>
  <si>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</si>
  <si>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</si>
  <si>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</si>
  <si>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</si>
  <si>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</si>
  <si>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</si>
  <si>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</si>
  <si>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</si>
  <si>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</si>
  <si>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</si>
  <si>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</si>
  <si>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</si>
  <si>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</si>
  <si>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</si>
  <si>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</si>
  <si>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</si>
  <si>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</si>
  <si>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</si>
  <si>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</si>
  <si>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</si>
  <si>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</si>
  <si>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</si>
  <si>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</si>
  <si>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</si>
  <si>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</si>
  <si>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</si>
  <si>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</si>
  <si>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</si>
  <si>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</si>
  <si>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</si>
  <si>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</si>
  <si>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</si>
  <si>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</si>
  <si>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</si>
  <si>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</si>
  <si>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</si>
  <si>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</si>
  <si>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</si>
  <si>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</si>
  <si>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</si>
  <si>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</si>
  <si>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</si>
  <si>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</si>
  <si>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</si>
  <si>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</si>
  <si>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</si>
  <si>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</si>
  <si>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</si>
  <si>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</si>
  <si>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</si>
  <si>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</si>
  <si>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</si>
  <si>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</si>
  <si>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</si>
  <si>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</si>
  <si>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</si>
  <si>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</si>
  <si>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</si>
  <si>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</si>
  <si>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</si>
  <si>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</si>
  <si>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</si>
  <si>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</si>
  <si>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</si>
  <si>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</si>
  <si>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</si>
  <si>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</si>
  <si>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</si>
  <si>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</si>
  <si>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</si>
  <si>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</si>
  <si>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</si>
  <si>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</si>
  <si>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</si>
  <si>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</si>
  <si>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</si>
  <si>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</si>
  <si>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</si>
  <si>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</si>
  <si>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</si>
  <si>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</si>
  <si>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</si>
  <si>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</si>
  <si>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</si>
  <si>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</si>
  <si>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</si>
  <si>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</si>
  <si>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</si>
  <si>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</si>
  <si>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</si>
  <si>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</si>
  <si>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</si>
  <si>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</si>
  <si>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</si>
  <si>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</si>
  <si>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</si>
  <si>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</si>
  <si>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</si>
  <si>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</si>
  <si>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</si>
  <si>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</si>
  <si>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</si>
  <si>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</si>
  <si>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</si>
  <si>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</si>
  <si>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</si>
  <si>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</si>
  <si>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</si>
  <si>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</si>
  <si>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</si>
  <si>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</si>
  <si>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</si>
  <si>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</si>
  <si>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</si>
  <si>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</si>
  <si>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</si>
  <si>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</si>
  <si>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</si>
  <si>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</si>
  <si>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</si>
  <si>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</si>
  <si>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</si>
  <si>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</si>
  <si>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</si>
  <si>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</si>
  <si>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</si>
  <si>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</si>
  <si>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</si>
  <si>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</si>
  <si>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</si>
  <si>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</si>
  <si>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</si>
  <si>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</si>
  <si>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</si>
  <si>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</si>
  <si>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</si>
  <si>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</si>
  <si>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</si>
  <si>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</si>
  <si>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</si>
  <si>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</si>
  <si>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</si>
  <si>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</si>
  <si>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</si>
  <si>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</si>
  <si>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</si>
  <si>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</si>
  <si>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</si>
  <si>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</si>
  <si>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</si>
  <si>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</si>
  <si>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</si>
  <si>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</si>
  <si>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</si>
  <si>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</si>
  <si>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</si>
  <si>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</si>
  <si>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</si>
  <si>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</si>
  <si>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</si>
  <si>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PCM-20251024-00000861</t>
  </si>
  <si>
    <t>90 M</t>
  </si>
  <si>
    <t>PCM-20251024-00000834</t>
  </si>
  <si>
    <t>ETA 35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</si>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</sst>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291.67482291666965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11.179834490743815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2.4776620375632774E-2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45954.623248842596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45954.623248842596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45954.623248842596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45954.623248842596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45954.623248842596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45954.623248842596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45954.623248842596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45954.623248842596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45954.623248842596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45954.623248842596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45954.623248842596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45954.623248842596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45954.623248842596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45954.623248842596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45954.623248842596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45954.623248842596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45954.623248842596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45954.623248842596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45954.623248842596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45954.623248842596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45954.623248842596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45954.623248842596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45954.623248842596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45954.623248842596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45954.623248842596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45954.623248842596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45954.623248842596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45954.623248842596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45954.623248842596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45954.623248842596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45954.623248842596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45954.623248842596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45954.623248842596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45954.623248842596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45954.623248842596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45954.623248842596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45954.623248842596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45954.623248842596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45954.623248842596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45954.623248842596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45954.623248842596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45954.623248842596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45954.623248842596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45954.623248842596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45954.623248842596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45954.623248842596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45954.623248842596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45954.623248842596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45954.623248842596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45954.623248842596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45954.623248842596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45954.623248842596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45954.623248842596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45954.623248842596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45954.623248842596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45954.623248842596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45954.623248842596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45954.623248842596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45954.623248842596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45954.623248842596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45954.623248842596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45954.623248842596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129.62341087963432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10.127473379630828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45954.623248842596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45954.623248842596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45954.623248842596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45954.623248842596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45954.623248842596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45954.623248842596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45954.623248842596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45954.623248842596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45954.623248842596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45954.623248842596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45954.623248842596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45954.623248842596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45954.623248842596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45954.623248842596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45954.623248842596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45954.623248842596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45954.623248842596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45954.623248842596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45954.623248842596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45954.623248842596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45954.623248842596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45954.623248842596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45954.623248842596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45954.623248842596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45954.623248842596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45954.623248842596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45954.623248842596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45954.623248842596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45954.623248842596</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45954.623248842596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45954.623248842596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45954.623248842596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45954.623248842596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45954.623248842596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45954.623248842596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45954.623248842596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45954.623248842596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45954.623248842596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45954.623248842596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45954.623248842596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45954.623248842596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45954.623248842596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45954.623248842596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45954.623248842596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45954.623248842596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45954.623248842596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45954.623248842596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45954.623248842596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45954.623248842596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45954.623248842596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45954.623248842596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45954.623248842596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45954.623248842596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45954.623248842596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45954.623248842596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45954.623248842596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45954.623248842596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45954.623248842596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45954.623248842596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45954.623248842596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45954.623248842596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45954.623248842596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45954.623248842596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45954.623248842596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45954.623248842596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45954.623248842596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45954.623248842596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45954.623248842596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45954.623248842596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45954.623248842596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45954.623248842596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45954.623248842596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45954.623248842596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45954.623248842596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45954.623248842596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45954.623248842596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45954.623248842596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45954.623248842596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45954.623248842596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45954.623248842596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45954.623248842596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45954.623248842596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45954.623248842596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45954.623248842596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45954.623248842596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45954.623248842596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45954.623248842596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45954.623248842596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45954.623248842596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45954.623248842596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45954.623248842596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45954.623248842596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45954.623248842596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45954.623248842596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45954.623248842596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45954.623248842596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45954.623248842596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45954.623248842596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45954.623248842596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45954.623248842596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45954.623248842596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45954.623248842596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45954.623248842596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45954.623248842596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45954.623248842596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45954.623248842596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45954.623248842596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45954.623248842596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45954.623248842596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45954.623248842596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45954.623248842596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45954.623248842596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45954.623248842596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45954.623248842596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45954.623248842596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45954.623248842596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45954.623248842596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45954.623248842596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45954.623248842596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45954.623248842596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45954.623248842596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45954.623248842596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45954.623248842596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45954.623248842596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45954.623248842596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45954.623248842596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45954.623248842596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45954.623248842596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45954.623248842596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45954.623248842596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45954.623248842596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45954.623248842596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45954.623248842596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45954.623248842596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45954.623248842596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45954.623248842596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45954.623248842596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45954.623248842596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45954.623248842596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45954.623248842596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45954.623248842596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45954.623248842596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45954.623248842596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45954.623248842596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45954.623248842596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45954.623248842596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45954.623248842596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45954.623248842596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45954.623248842596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45954.623248842596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45954.623248842596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45954.623248842596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45954.623248842596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45954.623248842596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45954.623248842596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45954.623248842596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45954.623248842596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45954.623248842596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45954.623248842596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45954.623248842596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45954.623248842596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45954.623248842596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45954.623248842596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45954.623248842596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45954.623248842596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45954.623248842596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45954.623248842596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45954.623248842596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45954.623248842596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45954.623248842596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45954.623248842596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45954.623248842596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45954.623248842596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45954.623248842596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45954.623248842596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45954.623248842596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45954.623248842596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45954.623248842596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45954.623248842596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45954.623248842596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45954.623248842596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45954.623248842596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45954.623248842596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45954.623248842596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45954.623248842596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45954.623248842596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45954.623248842596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45954.623248842596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45954.623248842596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45954.623248842596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45954.623248842596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45954.623248842596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45954.623248842596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45954.623248842596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45954.623248842596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45954.623248842596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45954.623248842596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45954.623248842596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45954.623248842596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45954.623248842596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45954.623248842596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45954.623248842596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45954.623248842596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45954.623248842596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45954.623248842596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45954.623248842596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45954.623248842596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45954.623248842596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45954.623248842596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45954.623248842596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45954.623248842596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45954.623248842596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45954.623248842596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45954.623248842596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45954.623248842596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45954.623248842596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45954.623248842596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45954.623248842596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45954.623248842596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45954.623248842596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45954.623248842596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45954.623248842596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45954.623248842596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45954.623248842596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45954.623248842596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45954.623248842596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45954.623248842596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45954.623248842596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45954.623248842596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45954.623248842596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45954.623248842596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45954.623248842596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45954.623248842596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45954.623248842596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45954.623248842596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45954.623248842596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45954.623248842596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45954.623248842596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45954.623248842596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45954.623248842596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45954.623248842596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45954.623248842596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45954.623248842596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45954.623248842596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45954.623248842596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45954.623248842596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45954.623248842596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45954.623248842596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45954.623248842596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45954.623248842596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45954.623248842596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45954.623248842596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45954.623248842596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45954.623248842596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45954.623248842596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45954.623248842596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45954.623248842596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45954.623248842596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45954.623248842596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45954.623248842596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45954.623248842596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45954.623248842596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45954.623248842596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45954.623248842596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45954.623248842596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45954.623248842596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45954.623248842596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45954.623248842596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45954.623248842596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45954.623248842596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45954.623248842596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45954.623248842596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45954.623248842596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45954.623248842596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45954.623248842596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45954.623248842596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45954.623248842596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45954.623248842596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45954.623248842596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45954.623248842596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45954.623248842596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45954.623248842596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45954.623248842596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45954.623248842596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45954.623248842596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45954.623248842596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45954.623248842596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45954.623248842596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45954.623248842596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45954.623248842596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45954.623248842596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45954.623248842596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45954.623248842596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45954.623248842596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45954.623248842596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45954.623248842596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45954.623248842596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45954.623248842596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45954.623248842596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45954.623248842596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45954.623248842596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45954.623248842596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45954.623248842596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45954.623248842596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45954.623248842596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45954.623248842596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45954.623248842596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45954.623248842596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45954.623248842596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45954.623248842596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45954.623248842596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45954.623248842596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45954.623248842596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45954.623248842596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45954.623248842596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45954.623248842596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45954.623248842596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45954.623248842596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45954.623248842596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45954.623248842596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45954.623248842596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45954.623248842596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45954.623248842596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45954.623248842596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45954.623248842596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45954.623248842596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45954.623248842596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45954.623248842596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45954.623248842596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45954.623248842596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45954.623248842596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45954.623248842596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45954.623248842596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45954.623248842596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45954.623248842596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45954.623248842596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45954.623248842596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45954.623248842596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45954.623248842596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45954.623248842596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45954.623248842596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45954.623248842596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45954.623248842596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45954.623248842596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45954.623248842596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45954.623248842596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45954.623248842596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45954.623248842596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45954.623248842596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45954.623248842596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45954.623248842596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45954.623248842596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45954.623248842596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45954.623248842596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45954.623248842596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45954.623248842596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45954.623248842596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45954.623248842596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45954.623248842596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45954.623248842596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45954.623248842596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45954.623248842596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45954.623248842596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45954.623248842596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45954.623248842596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45954.623248842596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45954.623248842596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45954.623248842596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45954.623248842596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45954.623248842596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45954.623248842596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45954.623248842596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45954.623248842596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45954.623248842596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45954.623248842596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45954.623248842596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45954.623248842596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45954.623248842596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45954.623248842596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45954.623248842596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45954.623248842596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45954.623248842596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45954.623248842596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45954.623248842596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45954.623248842596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45954.623248842596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45954.623248842596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45954.623248842596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45954.623248842596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45954.623248842596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45954.623248842596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45954.623248842596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45954.623248842596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45954.623248842596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45954.623248842596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45954.623248842596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45954.623248842596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45954.623248842596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45954.623248842596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45954.623248842596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45954.623248842596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45954.623248842596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45954.623248842596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45954.623248842596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45954.623248842596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45954.623248842596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45954.623248842596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45954.623248842596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45954.623248842596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45954.623248842596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45954.623248842596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45954.623248842596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45954.623248842596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45954.623248842596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45954.623248842596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45954.623248842596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45954.623248842596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45954.623248842596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45954.623248842596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45954.623248842596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45954.623248842596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45954.623248842596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45954.623248842596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45954.623248842596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45954.623248842596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45954.623248842596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45954.623248842596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45954.623248842596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45954.623248842596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45954.623248842596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45954.623248842596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45954.623248842596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45954.623248842596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45954.623248842596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45954.623248842596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45954.623248842596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45954.623248842596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45954.623248842596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45954.623248842596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45954.623248842596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45954.623248842596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45954.623248842596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45954.623248842596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45954.623248842596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45954.623248842596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45954.623248842596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45954.623248842596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45954.623248842596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45954.623248842596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45954.623248842596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45954.623248842596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45954.623248842596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45954.623248842596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45954.623248842596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45954.623248842596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45954.623248842596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45954.623248842596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45954.623248842596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45954.623248842596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45954.623248842596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45954.623248842596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45954.623248842596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45954.623248842596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45954.623248842596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45954.623248842596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45954.623248842596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45954.623248842596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45954.623248842596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45954.623248842596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45954.623248842596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45954.623248842596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45954.623248842596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45954.623248842596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45954.623248842596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45954.623248842596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45954.623248842596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45954.623248842596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45954.623248842596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45954.623248842596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45954.623248842596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45954.623248842596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45954.623248842596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45954.623248842596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45954.623248842596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45954.623248842596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45954.623248842596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45954.623248842596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45954.623248842596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45954.623248842596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45954.623248842596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45954.623248842596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45954.623248842596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45954.623248842596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45954.623248842596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45954.623248842596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45954.623248842596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45954.623248842596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45954.623248842596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45954.623248842596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45954.623248842596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45954.623248842596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45954.623248842596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45954.623248842596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45954.623248842596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45954.623248842596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45954.623248842596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45954.623248842596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45954.623248842596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45954.623248842596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45954.623248842596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45954.623248842596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45954.623248842596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45954.623248842596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45954.623248842596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45954.623248842596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45954.623248842596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45954.623248842596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45954.623248842596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45954.623248842596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45954.623248842596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45954.623248842596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45954.623248842596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45954.623248842596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45954.623248842596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45954.623248842596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45954.623248842596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45954.623248842596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45954.623248842596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45954.623248842596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45954.623248842596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45954.623248842596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45954.623248842596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45954.623248842596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45954.623248842596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45954.623248842596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45954.623248842596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45954.623248842596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45954.623248842596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45954.623248842596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45954.623248842596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45954.623248842596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45954.623248842596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45954.623248842596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45954.623248842596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45954.623248842596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45954.623248842596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45954.623248842596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45954.623248842596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45954.623248842596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45954.623248842596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45954.623248842596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45954.623248842596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45954.623248842596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45954.623248842596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45954.623248842596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45954.623248842596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45954.623248842596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45954.623248842596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45954.623248842596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45954.623248842596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45954.623248842596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45954.623248842596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45954.623248842596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45954.623248842596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45954.623248842596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45954.623248842596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45954.623248842596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45954.623248842596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45954.623248842596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45954.623248842596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45954.623248842596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45954.623248842596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45954.623248842596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45954.623248842596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45954.623248842596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45954.623248842596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45954.623248842596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45954.623248842596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45954.623248842596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45954.623248842596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45954.623248842596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45954.623248842596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45954.623248842596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45954.623248842596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45954.623248842596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45954.623248842596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45954.623248842596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45954.623248842596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45954.623248842596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45954.623248842596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45954.623248842596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45954.623248842596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45954.623248842596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45954.623248842596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45954.623248842596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45954.623248842596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45954.623248842596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45954.623248842596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45954.623248842596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45954.623248842596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45954.623248842596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45954.623248842596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45954.623248842596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45954.623248842596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45954.623248842596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45954.623248842596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45954.623248842596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45954.623248842596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45954.623248842596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45954.623248842596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45954.623248842596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45954.623248842596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45954.623248842596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45954.623248842596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45954.623248842596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45954.623248842596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45954.623248842596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45954.623248842596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45954.623248842596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45954.623248842596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45954.623248842596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45954.623248842596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45954.623248842596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45954.623248842596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45954.623248842596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45954.623248842596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45954.623248842596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45954.623248842596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45954.623248842596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45954.623248842596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45954.623248842596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45954.623248842596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45954.623248842596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45954.623248842596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45954.623248842596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45954.623248842596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45954.623248842596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45954.623248842596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45954.623248842596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45954.623248842596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45954.623248842596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45954.623248842596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45954.623248842596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45954.623248842596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45954.623248842596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45954.623248842596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45954.623248842596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45954.623248842596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45954.623248842596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45954.623248842596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45954.623248842596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45954.623248842596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45954.623248842596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45954.623248842596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45954.623248842596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45954.623248842596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45954.623248842596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45954.623248842596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45954.623248842596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45954.623248842596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45954.623248842596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45954.623248842596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45954.623248842596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45954.623248842596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45954.623248842596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45954.623248842596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45954.623248842596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45954.623248842596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45954.623248842596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45954.623248842596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45954.623248842596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45954.623248842596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45954.623248842596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45954.623248842596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45954.623248842596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45954.623248842596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45954.623248842596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45954.623248842596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45954.623248842596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45954.623248842596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45954.623248842596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45954.623248842596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45954.623248842596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45954.623248842596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45954.623248842596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45954.623248842596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45954.623248842596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45954.623248842596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45954.623248842596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45954.623248842596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45954.623248842596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45954.623248842596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45954.623248842596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45954.623248842596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45954.623248842596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45954.623248842596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45954.623248842596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45954.623248842596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45954.623248842596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45954.623248842596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45954.623248842596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45954.623248842596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45954.623248842596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45954.623248842596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45954.623248842596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45954.623248842596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45954.623248842596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45954.623248842596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45954.623248842596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45954.623248842596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45954.623248842596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45954.623248842596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45954.623248842596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45954.623248842596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45954.623248842596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45954.623248842596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45954.623248842596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45954.623248842596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45954.623248842596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45954.623248842596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45954.623248842596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45954.623248842596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45954.623248842596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45954.623248842596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45954.623248842596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45954.623248842596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45954.623248842596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45954.623248842596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45954.623248842596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45954.623248842596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45954.623248842596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45954.623248842596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45954.623248842596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45954.623248842596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45954.623248842596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45954.623248842596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45954.623248842596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45954.623248842596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45954.623248842596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45954.623248842596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45954.623248842596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45954.623248842596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45954.623248842596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45954.623248842596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45954.623248842596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45954.623248842596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45954.623248842596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45954.623248842596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45954.623248842596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45954.623248842596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45954.623248842596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45954.623248842596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45954.623248842596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45954.623248842596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45954.623248842596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45954.623248842596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45954.623248842596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45954.623248842596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45954.623248842596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45954.623248842596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45954.623248842596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45954.623248842596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45954.623248842596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45954.623248842596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45954.623248842596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45954.623248842596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45954.623248842596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45954.623248842596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45954.623248842596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45954.623248842596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45954.623248842596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45954.623248842596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45954.623248842596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45954.623248842596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45954.623248842596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45954.623248842596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45954.623248842596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45954.623248842596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45954.623248842596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45954.623248842596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45954.623248842596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45954.623248842596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45954.623248842596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45954.623248842596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45954.623248842596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45954.623248842596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45954.623248842596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45954.623248842596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45954.623248842596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45954.623248842596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45954.623248842596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45954.623248842596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45954.623248842596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45954.623248842596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45954.623248842596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45954.623248842596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45954.623248842596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45954.623248842596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45954.623248842596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45954.623248842596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45954.623248842596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45954.623248842596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45954.623248842596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45954.623248842596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45954.623248842596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45954.623248842596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45954.623248842596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45954.623248842596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45954.623248842596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45954.623248842596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45954.623248842596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45954.623248842596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45954.623248842596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45954.623248842596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45954.623248842596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45954.623248842596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45954.623248842596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45954.623248842596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45954.623248842596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45954.623248842596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45954.623248842596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45954.623248842596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45954.623248842596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45954.623248842596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45954.623248842596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45954.623248842596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45954.623248842596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45954.623248842596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45954.623248842596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45954.623248842596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45954.623248842596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45954.623248842596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45954.623248842596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45954.623248842596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45954.623248842596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45954.623248842596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45954.623248842596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45954.623248842596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45954.623248842596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45954.623248842596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45954.623248842596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45954.623248842596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45954.623248842596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45954.623248842596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45954.623248842596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45954.623248842596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45954.623248842596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45954.623248842596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45954.623248842596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45954.623248842596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45954.623248842596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45954.623248842596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45954.623248842596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45954.623248842596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45954.623248842596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45954.623248842596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45954.623248842596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45954.623248842596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45954.623248842596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45954.623248842596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45954.623248842596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45954.623248842596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45954.623248842596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45954.623248842596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45954.623248842596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45954.623248842596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45954.623248842596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45954.623248842596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45954.623248842596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45954.623248842596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45954.623248842596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45954.623248842596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45954.623248842596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45954.623248842596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45954.623248842596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45954.623248842596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45954.623248842596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45954.623248842596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45954.623248842596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45954.623248842596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45954.623248842596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45954.623248842596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45954.623248842596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45954.623248842596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45954.623248842596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45954.623248842596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45954.623248842596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45954.623248842596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45954.623248842596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45954.623248842596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45954.623248842596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45954.623248842596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45954.623248842596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45954.623248842596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45954.623248842596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45954.623248842596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45954.623248842596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45954.623248842596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45954.623248842596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45954.623248842596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45954.623248842596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45954.623248842596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45954.623248842596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45954.623248842596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45954.623248842596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45954.623248842596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45954.623248842596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45954.623248842596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45954.623248842596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45954.623248842596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45954.623248842596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45954.623248842596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45954.623248842596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45954.623248842596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45954.623248842596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45954.623248842596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45954.623248842596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45954.623248842596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45954.623248842596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45954.623248842596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45954.623248842596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45954.623248842596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45954.623248842596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45954.623248842596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45954.623248842596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45954.623248842596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45954.623248842596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45954.623248842596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45954.623248842596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45954.623248842596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45954.623248842596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45954.623248842596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45954.623248842596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45954.623248842596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45954.623248842596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45954.623248842596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45954.623248842596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45954.623248842596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45954.623248842596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45954.623248842596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45954.623248842596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45954.623248842596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45954.623248842596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45954.623248842596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45954.623248842596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45954.623248842596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45954.623248842596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45954.623248842596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45954.623248842596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45954.623248842596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45954.623248842596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45954.623248842596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45954.623248842596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45954.623248842596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45954.623248842596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45954.623248842596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45954.623248842596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45954.623248842596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45954.623248842596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45954.623248842596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45954.623248842596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45954.623248842596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45954.623248842596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45954.623248842596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45954.623248842596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45954.623248842596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45954.623248842596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45954.623248842596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45954.623248842596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45954.623248842596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45954.623248842596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45954.623248842596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45954.623248842596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45954.623248842596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45954.623248842596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45954.623248842596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45954.623248842596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45954.623248842596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45954.623248842596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45954.623248842596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45954.623248842596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45954.623248842596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45954.623248842596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45954.623248842596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45954.623248842596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45954.623248842596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45954.623248842596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45954.623248842596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45954.623248842596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45954.623248842596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45954.623248842596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45954.623248842596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45954.623248842596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45954.623248842596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45954.623248842596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45954.623248842596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45954.623248842596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45954.623248842596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45954.623248842596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45954.623248842596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45954.623248842596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45954.623248842596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45954.623248842596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45954.623248842596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45954.623248842596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45954.623248842596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45954.623248842596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45954.623248842596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45954.623248842596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45954.623248842596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45954.623248842596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45954.623248842596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45954.623248842596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45954.623248842596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45954.623248842596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45954.623248842596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45954.623248842596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45954.623248842596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45954.623248842596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45954.623248842596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45954.623248842596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45954.623248842596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45954.623248842596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45954.623248842596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45954.623248842596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45954.623248842596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45954.623248842596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45954.623248842596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45954.623248842596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45954.623248842596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45954.623248842596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45954.623248842596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45954.623248842596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45954.623248842596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45954.623248842596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45954.623248842596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45954.623248842596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45954.623248842596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45954.623248842596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45954.623248842596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45954.623248842596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45954.623248842596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45954.623248842596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45954.623248842596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45954.623248842596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45954.623248842596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45954.623248842596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45954.623248842596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45954.623248842596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45954.623248842596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45954.623248842596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45954.623248842596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45954.623248842596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45954.623248842596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45954.623248842596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45954.623248842596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45954.623248842596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45954.623248842596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45954.623248842596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45954.623248842596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45954.623248842596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45954.623248842596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45954.623248842596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45954.623248842596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45954.623248842596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45954.623248842596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45954.623248842596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45954.623248842596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45954.623248842596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45954.623248842596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45954.623248842596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45954.623248842596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45954.623248842596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45954.623248842596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45954.623248842596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45954.623248842596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45954.623248842596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45954.623248842596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45954.623248842596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45954.623248842596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45954.623248842596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45954.623248842596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45954.623248842596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45954.623248842596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45954.623248842596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45954.623248842596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45954.623248842596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45954.623248842596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45954.623248842596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45954.623248842596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45954.623248842596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45954.623248842596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45954.623248842596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45954.623248842596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45954.623248842596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45954.623248842596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45954.623248842596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45954.623248842596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45954.623248842596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45954.623248842596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45954.623248842596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45954.623248842596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45954.623248842596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45954.623248842596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45954.623248842596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45954.623248842596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45954.623248842596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45954.623248842596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45954.623248842596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45954.623248842596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45954.623248842596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45954.623248842596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45954.623248842596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45954.623248842596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45954.623248842596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45954.623248842596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45954.623248842596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45954.623248842596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45954.623248842596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45954.623248842596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45954.623248842596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45954.623248842596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45954.623248842596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45954.623248842596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45954.623248842596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45954.623248842596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45954.623248842596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45954.623248842596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45954.623248842596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45954.623248842596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45954.623248842596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45954.623248842596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45954.623248842596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45954.623248842596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45954.623248842596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45954.623248842596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45954.623248842596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45954.623248842596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45954.623248842596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45954.623248842596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45954.623248842596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45954.623248842596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45954.623248842596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45954.623248842596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45954.623248842596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45954.623248842596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251.14253124999959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0.98852662037097616</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0.80310995370382443</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v>45954.617708333331</v>
      </c>
      <c r="G5" s="125">
        <f ca="1">IFERROR(NOW()-F5,"")</f>
        <v>5.5405092643923126E-3</v>
      </c>
      <c r="H5" s="124">
        <v>45954.557986111111</v>
      </c>
      <c r="I5" s="120" t="str">
        <f>IFERROR(VLOOKUP(D5,DB!A:F,6,0),"")</f>
        <v>Generator-SG</v>
      </c>
      <c r="J5" s="120" t="str">
        <f>IFERROR(VLOOKUP(D5,DB!A:G,7,0),"")</f>
        <v>No BB Shifted</v>
      </c>
      <c r="K5" s="126" t="s">
        <v>39096</v>
      </c>
      <c r="L5" s="122" t="str">
        <f>IFERROR(VLOOKUP(D5,DB!A:I,9,0),"")</f>
        <v>Latis</v>
      </c>
    </row>
    <row r="6" spans="1:16" ht="15" customHeight="1">
      <c r="A6" s="120" t="s">
        <v>39097</v>
      </c>
      <c r="B6" s="120" t="str">
        <f>IFERROR(VLOOKUP(D6,DB!A:K,11,0),"")</f>
        <v>R4</v>
      </c>
      <c r="C6" s="121">
        <v>2</v>
      </c>
      <c r="D6" s="122" t="s">
        <v>34352</v>
      </c>
      <c r="E6" s="123" t="s">
        <v>38998</v>
      </c>
      <c r="F6" s="124">
        <v>45954.603831018518</v>
      </c>
      <c r="G6" s="125">
        <f ca="1">IFERROR(NOW()-F6,"")</f>
        <v>1.9417824078118429E-2</v>
      </c>
      <c r="H6" s="124">
        <v>45954.586469907408</v>
      </c>
      <c r="I6" s="120" t="str">
        <f>IFERROR(VLOOKUP(D6,DB!A:F,6,0),"")</f>
        <v>SCECO</v>
      </c>
      <c r="J6" s="120" t="str">
        <f>IFERROR(VLOOKUP(D6,DB!A:G,7,0),"")</f>
        <v>Vandalized</v>
      </c>
      <c r="K6" s="126" t="s">
        <v>39098</v>
      </c>
      <c r="L6" s="122" t="str">
        <f>IFERROR(VLOOKUP(D6,DB!A:I,9,0),"")</f>
        <v>Latis</v>
      </c>
    </row>
    <row r="7" spans="1:16" ht="15" customHeight="1">
      <c r="A7" s="120"/>
      <c r="B7" s="120" t="str">
        <f>IFERROR(VLOOKUP(D7,DB!A:K,11,0),"")</f>
        <v/>
      </c>
      <c r="C7" s="121"/>
      <c r="D7" s="122"/>
      <c r="E7" s="123"/>
      <c r="F7" s="124"/>
      <c r="G7" s="125">
        <f ca="1">IFERROR(NOW()-F7,"")</f>
        <v>45954.623248842596</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45954.623248842596</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45954.623248842596</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45954.623248842596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45954.623248842596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45954.623248842596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45954.623248842596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45954.623248842596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45954.623248842596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45954.623248842596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45954.623248842596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45954.623248842596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45954.623248842596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45954.623248842596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45954.623248842596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45954.623248842596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45954.623248842596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45954.623248842596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45954.623248842596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45954.623248842596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45954.623248842596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45954.623248842596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45954.623248842596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45954.623248842596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45954.623248842596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45954.623248842596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45954.623248842596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45954.623248842596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45954.623248842596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45954.623248842596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45954.623248842596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45954.623248842596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45954.623248842596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45954.623248842596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45954.623248842596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45954.623248842596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45954.623248842596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45954.623248842596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45954.623248842596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45954.623248842596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45954.623248842596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45954.623248842596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45954.623248842596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45954.623248842596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45954.623248842596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45954.623248842596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45954.623248842596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45954.623248842596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45954.623248842596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45954.623248842596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45954.623248842596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45954.623248842596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45954.623248842596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45954.623248842596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45954.623248842596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45954.623248842596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45954.623248842596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45954.623248842596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45954.623248842596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45954.623248842596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45954.623248842596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45954.623248842596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45954.623248842596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45954.623248842596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45954.623248842596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45954.623248842596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45954.623248842596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45954.623248842596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45954.623248842596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45954.623248842596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45954.623248842596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45954.623248842596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45954.623248842596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45954.623248842596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45954.623248842596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45954.623248842596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45954.623248842596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45954.623248842596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45954.623248842596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45954.623248842596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45954.623248842596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45954.623248842596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45954.623248842596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45954.623248842596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45954.623248842596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45954.623248842596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45954.623248842596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45954.623248842596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45954.623248842596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45954.623248842596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45954.623248842596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45954.623248842596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45954.623248842596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45954.623248842596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45954.623248842596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45954.623248842596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45954.623248842596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45954.623248842596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45954.623248842596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45954.623248842596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45954.623248842596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45954.623248842596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45954.623248842596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45954.623248842596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45954.623248842596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45954.623248842596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45954.623248842596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45954.623248842596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45954.623248842596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45954.623248842596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45954.623248842596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45954.623248842596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45954.623248842596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45954.623248842596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45954.623248842596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45954.623248842596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45954.623248842596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45954.623248842596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45954.623248842596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45954.623248842596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45954.623248842596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45954.623248842596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45954.623248842596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45954.623248842596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45954.623248842596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45954.623248842596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45954.623248842596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45954.623248842596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45954.623248842596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45954.623248842596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45954.623248842596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45954.623248842596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45954.623248842596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45954.623248842596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45954.623248842596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45954.623248842596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45954.623248842596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45954.623248842596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45954.623248842596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45954.623248842596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45954.623248842596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45954.623248842596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45954.623248842596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45954.623248842596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45954.623248842596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45954.623248842596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45954.623248842596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45954.623248842596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45954.623248842596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45954.623248842596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45954.623248842596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45954.623248842596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45954.623248842596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45954.623248842596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45954.623248842596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45954.623248842596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45954.623248842596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45954.623248842596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45954.623248842596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45954.623248842596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45954.623248842596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45954.623248842596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45954.623248842596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45954.623248842596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45954.623248842596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45954.623248842596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45954.623248842596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45954.623248842596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45954.623248842596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45954.623248842596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45954.623248842596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45954.623248842596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45954.623248842596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45954.623248842596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45954.623248842596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45954.623248842596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45954.623248842596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45954.623248842596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45954.623248842596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45954.623248842596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45954.623248842596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45954.623248842596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45954.623248842596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45954.623248842596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45954.623248842596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45954.623248842596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45954.623248842596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45954.623248842596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45954.623248842596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45954.623248842596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45954.623248842596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45954.623248842596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45954.623248842596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45954.623248842596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45954.623248842596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45954.623248842596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45954.623248842596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45954.623248842596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45954.623248842596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45954.623248842596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45954.623248842596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45954.623248842596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45954.623248842596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45954.623248842596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45954.623248842596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45954.623248842596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45954.623248842596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45954.623248842596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45954.623248842596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45954.623248842596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45954.623248842596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45954.623248842596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45954.623248842596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45954.623248842596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45954.623248842596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45954.623248842596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45954.623248842596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45954.623248842596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45954.623248842596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45954.623248842596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45954.623248842596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45954.623248842596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45954.623248842596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45954.623248842596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45954.623248842596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45954.623248842596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45954.623248842596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45954.623248842596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45954.623248842596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45954.623248842596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45954.623248842596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45954.623248842596</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45954.623248842596</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62.791188657407474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39081</v>
      </c>
      <c r="F3" s="38">
        <v>45926.188877314817</v>
      </c>
      <c r="G3" s="145">
        <f t="shared" ref="G3" ca="1" si="0">IFERROR(NOW()-F3,"")</f>
        <v>28.434371527779149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39081</v>
      </c>
      <c r="F4" s="154">
        <v>45948.661111111112</v>
      </c>
      <c r="G4" s="155">
        <f ca="1">IFERROR(NOW()-F4,"")</f>
        <v>5.9621377314833808</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0.17360763889155351</v>
      </c>
      <c r="H5" s="154">
        <v>45954.369560185187</v>
      </c>
      <c r="I5" s="153" t="str">
        <f>IFERROR(VLOOKUP(D5,DB!A:F,6,0),"")</f>
        <v>SCECO</v>
      </c>
      <c r="J5" s="153" t="str">
        <f>IFERROR(VLOOKUP(D5,DB!A:G,7,0),"")</f>
        <v>Good</v>
      </c>
      <c r="K5" s="153" t="s">
        <v>39106</v>
      </c>
      <c r="L5" s="153" t="str">
        <f>IFERROR(VLOOKUP(D5,DB!A:I,9,0),"")</f>
        <v>Latis</v>
      </c>
    </row>
    <row r="6" spans="1:13" ht="30.75">
      <c r="A6" s="153" t="s">
        <v>39107</v>
      </c>
      <c r="B6" s="153" t="str">
        <f>IFERROR(VLOOKUP(D6,DB!A:K,11,0),"")</f>
        <v>R5</v>
      </c>
      <c r="C6" s="153">
        <v>1</v>
      </c>
      <c r="D6" s="153" t="s">
        <v>38449</v>
      </c>
      <c r="E6" s="153" t="s">
        <v>38998</v>
      </c>
      <c r="F6" s="154">
        <v>45954.541539351849</v>
      </c>
      <c r="G6" s="155">
        <f ca="1">IFERROR(NOW()-F6,"")</f>
        <v>8.1709490747016389E-2</v>
      </c>
      <c r="H6" s="154">
        <v>45954.535682870373</v>
      </c>
      <c r="I6" s="153" t="str">
        <f>IFERROR(VLOOKUP(D6,DB!A:F,6,0),"")</f>
        <v>SCECO</v>
      </c>
      <c r="J6" s="153" t="str">
        <f>IFERROR(VLOOKUP(D6,DB!A:G,7,0),"")</f>
        <v>Good</v>
      </c>
      <c r="K6" s="153" t="s">
        <v>39108</v>
      </c>
      <c r="L6" s="153" t="str">
        <f>IFERROR(VLOOKUP(D6,DB!A:I,9,0),"")</f>
        <v>Latis</v>
      </c>
    </row>
    <row r="7" spans="1:13" ht="15">
      <c r="A7" s="153" t="s">
        <v>39109</v>
      </c>
      <c r="B7" s="153" t="str">
        <f>IFERROR(VLOOKUP(D7,DB!A:K,11,0),"")</f>
        <v>R5</v>
      </c>
      <c r="C7" s="153">
        <v>2</v>
      </c>
      <c r="D7" s="153" t="s">
        <v>38873</v>
      </c>
      <c r="E7" s="153" t="s">
        <v>38998</v>
      </c>
      <c r="F7" s="154">
        <v>45954.579155092593</v>
      </c>
      <c r="G7" s="155">
        <f ca="1">IFERROR(NOW()-F7,"")</f>
        <v>4.4093750002502929E-2</v>
      </c>
      <c r="H7" s="154">
        <v>45954.54515046296</v>
      </c>
      <c r="I7" s="153" t="str">
        <f>IFERROR(VLOOKUP(D7,DB!A:F,6,0),"")</f>
        <v>Generator-SG</v>
      </c>
      <c r="J7" s="153" t="str">
        <f>IFERROR(VLOOKUP(D7,DB!A:G,7,0),"")</f>
        <v>Vandalized</v>
      </c>
      <c r="K7" s="153" t="s">
        <v>39110</v>
      </c>
      <c r="L7" s="153" t="str">
        <f>IFERROR(VLOOKUP(D7,DB!A:I,9,0),"")</f>
        <v>Latis</v>
      </c>
    </row>
    <row r="8" spans="1:13" ht="15">
      <c r="A8" s="153"/>
      <c r="B8" s="153" t="str">
        <f>IFERROR(VLOOKUP(D8,DB!A:K,11,0),"")</f>
        <v/>
      </c>
      <c r="C8" s="153"/>
      <c r="D8" s="153"/>
      <c r="E8" s="153"/>
      <c r="F8" s="154"/>
      <c r="G8" s="155">
        <f ca="1">IFERROR(NOW()-F8,"")</f>
        <v>45954.623248842596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45954.623248842596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45954.623248842596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45954.623248842596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45954.623248842596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45954.623248842596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45954.623248842596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45954.623248842596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45954.623248842596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45954.623248842596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45954.623248842596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45954.623248842596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45954.623248842596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45954.623248842596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45954.623248842596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45954.623248842596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45954.623248842596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45954.623248842596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45954.623248842596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45954.623248842596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45954.623248842596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45954.623248842596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45954.623248842596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45954.623248842596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45954.623248842596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45954.623248842596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45954.623248842596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45954.623248842596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45954.623248842596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45954.623248842596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45954.623248842596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45954.623248842596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45954.623248842596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45954.623248842596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45954.623248842596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45954.623248842596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45954.623248842596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45954.623248842596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45954.623248842596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45954.623248842596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45954.623248842596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45954.623248842596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45954.623248842596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45954.623248842596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45954.623248842596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45954.623248842596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45954.623248842596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45954.623248842596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45954.623248842596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45954.623248842596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45954.623248842596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45954.623248842596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45954.623248842596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45954.623248842596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45954.623248842596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45954.623248842596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45954.623248842596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45954.623248842596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45954.623248842596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45954.623248842596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45954.623248842596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45954.623248842596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45954.623248842596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45954.623248842596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45954.623248842596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45954.623248842596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45954.623248842596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45954.623248842596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45954.623248842596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45954.623248842596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45954.623248842596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45954.623248842596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45954.623248842596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45954.623248842596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45954.623248842596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45954.623248842596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45954.623248842596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45954.623248842596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45954.623248842596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45954.623248842596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45954.623248842596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45954.623248842596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45954.623248842596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45954.623248842596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45954.623248842596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45954.623248842596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45954.623248842596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45954.623248842596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45954.623248842596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45954.623248842596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45954.623248842596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45954.623248842596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45954.623248842596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45954.623248842596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45954.623248842596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45954.623248842596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45954.623248842596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45954.623248842596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45954.623248842596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45954.623248842596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45954.623248842596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45954.623248842596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45954.623248842596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45954.623248842596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45954.623248842596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45954.623248842596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45954.623248842596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45954.623248842596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45954.623248842596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45954.623248842596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45954.623248842596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45954.623248842596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45954.623248842596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45954.623248842596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45954.623248842596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45954.623248842596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45954.623248842596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45954.623248842596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45954.623248842596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45954.623248842596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45954.623248842596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45954.623248842596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45954.623248842596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45954.623248842596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45954.623248842596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45954.623248842596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45954.623248842596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45954.623248842596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45954.623248842596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45954.623248842596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45954.623248842596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45954.623248842596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45954.623248842596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45954.623248842596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45954.623248842596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45954.623248842596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45954.623248842596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45954.623248842596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45954.623248842596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45954.623248842596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45954.623248842596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45954.623248842596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45954.623248842596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45954.623248842596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45954.623248842596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45954.623248842596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45954.623248842596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45954.623248842596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45954.623248842596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45954.623248842596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45954.623248842596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45954.623248842596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45954.623248842596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45954.623248842596</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45954.623248842596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45954.623248842596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45954.623248842596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45954.623248842596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45954.623248842596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45954.623248842596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45954.623248842596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45954.623248842596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45954.623248842596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45954.623248842596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45954.623248842596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45954.623248842596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45954.623248842596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45954.623248842596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45954.623248842596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45954.623248842596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45954.623248842596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45954.623248842596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45954.623248842596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45954.623248842596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45954.623248842596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45954.623248842596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45954.623248842596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45954.623248842596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45954.623248842596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45954.623248842596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45954.623248842596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45954.623248842596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45954.623248842596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45954.623248842596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45954.623248842596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45954.623248842596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45954.623248842596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45954.623248842596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45954.623248842596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45954.623248842596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45954.623248842596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45954.623248842596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45954.623248842596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45954.623248842596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45954.623248842596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45954.623248842596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45954.623248842596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45954.623248842596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45954.623248842596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45954.623248842596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45954.623248842596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45954.623248842596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45954.623248842596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45954.623248842596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45954.623248842596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45954.623248842596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45954.623248842596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45954.623248842596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45954.623248842596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45954.623248842596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45954.623248842596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45954.623248842596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45954.623248842596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45954.623248842596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45954.623248842596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45954.623248842596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45954.623248842596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45954.623248842596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45954.623248842596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45954.623248842596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45954.623248842596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45954.623248842596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45954.623248842596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45954.623248842596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45954.623248842596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45954.623248842596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45954.623248842596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45954.623248842596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45954.623248842596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45954.623248842596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45954.623248842596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45954.623248842596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45954.623248842596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45954.623248842596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45954.623248842596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45954.623248842596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45954.623248842596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45954.623248842596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45954.623248842596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45954.623248842596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45954.623248842596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45954.623248842596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45954.623248842596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45954.623248842596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45954.623248842596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45954.623248842596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45954.623248842596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45954.623248842596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45954.623248842596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45954.623248842596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45954.623248842596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45954.623248842596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45954.623248842596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45954.623248842596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45954.623248842596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45954.623248842596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45954.623248842596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45954.623248842596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45954.623248842596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45954.623248842596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45954.623248842596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45954.623248842596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45954.623248842596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45954.623248842596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45954.623248842596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45954.623248842596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45954.623248842596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45954.623248842596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45954.623248842596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45954.623248842596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45954.623248842596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45954.623248842596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45954.623248842596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45954.623248842596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45954.623248842596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45954.623248842596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45954.623248842596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45954.623248842596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45954.623248842596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45954.623248842596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45954.623248842596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45954.623248842596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45954.623248842596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45954.623248842596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45954.623248842596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45954.623248842596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45954.623248842596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45954.623248842596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45954.623248842596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45954.623248842596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45954.623248842596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45954.623248842596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45954.623248842596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45954.623248842596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45954.623248842596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45954.623248842596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45954.623248842596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45954.623248842596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45954.623248842596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45954.623248842596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45954.623248842596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45954.623248842596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45954.623248842596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45954.623248842596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45954.623248842596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45954.623248842596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45954.623248842596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45954.623248842596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45954.623248842596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45954.623248842596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45954.623248842596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45954.623248842596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45954.623248842596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45954.623248842596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45954.623248842596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45954.623248842596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45954.623248842596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45954.623248842596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45954.623248842596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45954.623248842596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45954.623248842596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45954.623248842596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45954.623248842596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45954.623248842596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45954.623248842596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45954.623248842596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45954.623248842596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45954.623248842596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45954.623248842596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45954.623248842596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45954.623248842596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45954.623248842596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45954.623248842596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45954.623248842596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45954.623248842596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45954.623248842596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45954.623248842596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45954.623248842596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45954.623248842596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45954.623248842596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45954.623248842596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45954.623248842596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45954.623248842596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45954.623248842596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45954.623248842596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45954.623248842596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45954.623248842596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45954.623248842596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45954.623248842596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45954.623248842596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45954.623248842596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45954.623248842596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45954.623248842596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45954.623248842596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45954.623248842596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45954.623248842596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45954.623248842596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45954.623248842596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45954.623248842596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45954.623248842596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45954.623248842596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45954.623248842596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45954.623248842596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45954.623248842596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45954.623248842596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45954.623248842596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45954.623248842596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45954.623248842596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45954.623248842596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45954.623248842596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45954.623248842596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45954.623248842596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45954.623248842596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45954.623248842596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45954.623248842596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45954.623248842596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45954.623248842596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45954.623248842596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45954.623248842596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45954.623248842596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45954.623248842596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45954.623248842596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45954.623248842596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45954.623248842596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45954.623248842596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45954.623248842596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45954.623248842596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45954.623248842596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45954.623248842596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45954.623248842596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45954.623248842596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45954.623248842596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45954.623248842596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45954.623248842596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45954.623248842596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45954.623248842596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45954.623248842596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45954.623248842596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45954.623248842596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45954.623248842596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45954.623248842596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45954.623248842596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45954.623248842596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45954.623248842596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45954.623248842596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45954.623248842596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45954.623248842596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45954.623248842596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45954.623248842596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45954.623248842596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45954.623248842596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45954.623248842596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45954.623248842596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45954.623248842596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45954.623248842596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45954.623248842596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45954.623248842596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45954.623248842596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45954.623248842596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45954.623248842596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45954.623248842596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45954.623248842596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45954.623248842596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45954.623248842596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45954.623248842596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45954.623248842596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45954.623248842596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45954.623248842596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45954.623248842596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45954.623248842596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45954.623248842596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45954.623248842596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45954.623248842596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45954.623248842596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45954.623248842596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45954.623248842596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45954.623248842596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45954.623248842596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45954.623248842596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45954.623248842596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45954.623248842596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45954.623248842596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45954.623248842596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45954.623248842596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45954.623248842596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45954.623248842596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45954.623248842596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45954.623248842596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45954.623248842596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45954.623248842596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45954.623248842596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45954.623248842596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45954.623248842596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45954.623248842596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45954.623248842596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45954.623248842596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45954.623248842596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45954.623248842596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45954.623248842596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45954.623248842596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45954.623248842596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45954.623248842596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45954.623248842596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45954.623248842596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45954.623248842596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45954.623248842596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45954.623248842596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45954.623248842596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45954.623248842596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45954.623248842596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45954.623248842596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45954.623248842596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45954.623248842596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45954.623248842596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45954.623248842596</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39111</v>
      </c>
      <c r="B2" s="104" t="str">
        <f>IFERROR(VLOOKUP(D2,DB!A:K,11,0),"")</f>
        <v>R6</v>
      </c>
      <c r="C2" s="106">
        <v>1</v>
      </c>
      <c r="D2" s="104" t="s">
        <v>33359</v>
      </c>
      <c r="E2" s="107" t="s">
        <v>38998</v>
      </c>
      <c r="F2" s="108">
        <v>45954.610289351855</v>
      </c>
      <c r="G2" s="77">
        <f ca="1">IFERROR(NOW()-F2,"-")</f>
        <v>1.2959490741195623E-2</v>
      </c>
      <c r="H2" s="108">
        <v>45954.604594907411</v>
      </c>
      <c r="I2" s="104" t="str">
        <f>IFERROR(VLOOKUP(D2,DB!A:F,6,0),"")</f>
        <v>Generator-SG</v>
      </c>
      <c r="J2" s="103" t="str">
        <f>IFERROR(VLOOKUP(D2,DB!A:G,7,0),"")</f>
        <v>Vandalized</v>
      </c>
      <c r="K2" s="109" t="s">
        <v>39112</v>
      </c>
      <c r="L2" s="110" t="str">
        <f>IFERROR(VLOOKUP(D2,DB!A:I,9,0),"")</f>
        <v>Latis</v>
      </c>
    </row>
    <row r="3" spans="1:16383" ht="31.5" customHeight="1">
      <c r="A3" s="105"/>
      <c r="B3" s="104" t="str">
        <f>IFERROR(VLOOKUP(D3,DB!A:K,11,0),"")</f>
        <v/>
      </c>
      <c r="C3" s="106"/>
      <c r="D3"/>
      <c r="E3" s="107"/>
      <c r="F3" s="108"/>
      <c r="G3" s="77">
        <f ca="1">IFERROR(NOW()-F3,"-")</f>
        <v>45954.623248842596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45954.623248842596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45954.623248842596</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45954.623248842596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45954.623248842596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45954.623248842596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45954.623248842596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45954.623248842596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45954.623248842596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45954.623248842596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45954.623248842596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45954.623248842596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45954.623248842596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45954.623248842596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45954.623248842596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45954.623248842596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45954.623248842596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45954.623248842596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45954.623248842596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45954.623248842596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45954.623248842596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45954.623248842596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45954.623248842596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45954.623248842596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45954.623248842596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45954.623248842596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45954.623248842596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45954.623248842596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45954.623248842596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45954.623248842596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45954.623248842596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45954.623248842596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45954.623248842596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45954.623248842596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45954.623248842596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45954.623248842596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45954.623248842596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45954.623248842596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45954.623248842596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45954.623248842596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45954.623248842596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45954.623248842596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45954.623248842596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45954.623248842596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45954.623248842596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45954.623248842596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45954.623248842596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45954.623248842596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45954.623248842596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45954.623248842596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45954.623248842596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45954.623248842596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45954.623248842596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45954.623248842596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45954.623248842596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45954.623248842596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45954.623248842596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45954.623248842596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45954.623248842596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45954.623248842596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45954.623248842596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45954.623248842596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45954.623248842596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45954.623248842596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45954.623248842596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45954.623248842596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45954.623248842596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45954.623248842596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45954.623248842596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45954.623248842596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45954.623248842596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45954.623248842596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45954.623248842596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45954.623248842596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45954.623248842596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45954.623248842596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45954.623248842596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45954.623248842596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45954.623248842596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45954.623248842596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45954.623248842596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45954.623248842596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45954.623248842596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45954.623248842596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45954.623248842596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45954.623248842596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45954.623248842596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45954.623248842596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45954.623248842596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45954.623248842596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45954.623248842596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45954.623248842596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45954.623248842596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45954.623248842596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45954.623248842596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45954.623248842596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45954.623248842596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45954.623248842596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45954.623248842596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45954.623248842596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45954.623248842596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45954.623248842596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45954.623248842596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45954.623248842596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45954.623248842596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45954.623248842596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45954.623248842596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45954.623248842596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45954.623248842596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45954.623248842596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45954.623248842596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45954.623248842596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45954.623248842596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45954.623248842596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45954.623248842596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45954.623248842596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45954.623248842596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45954.623248842596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45954.623248842596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45954.623248842596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45954.623248842596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45954.623248842596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45954.623248842596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45954.623248842596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45954.623248842596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45954.623248842596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45954.623248842596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45954.623248842596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45954.623248842596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45954.623248842596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45954.623248842596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45954.623248842596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45954.623248842596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45954.623248842596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45954.623248842596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45954.623248842596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45954.623248842596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45954.623248842596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45954.623248842596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45954.623248842596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45954.623248842596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45954.623248842596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45954.623248842596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45954.623248842596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45954.623248842596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45954.623248842596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2025-10-24T11:57:50Z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