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08" documentId="120_S{2AC9BD13-BADA-5192-A53E-5A8FF88502F6}" xr6:coauthVersionLast="47" xr6:coauthVersionMax="47" xr10:uidLastSave="{667913CB-6302-475A-94E5-A0BECB4F143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<sst xmlns="http://schemas.openxmlformats.org/spreadsheetml/2006/main" count="180300" uniqueCount="39136">
  <si>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</si>
  <si>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</si>
  <si>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</si>
  <si>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</si>
  <si>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</si>
  <si>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</si>
  <si>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</si>
  <si>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</si>
  <si>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</si>
  <si>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</si>
  <si>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</si>
  <si>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</si>
  <si>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</si>
  <si>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</si>
  <si>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</si>
  <si>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</si>
  <si>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</si>
  <si>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</si>
  <si>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</si>
  <si>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</si>
  <si>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</si>
  <si>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</si>
  <si>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</si>
  <si>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</si>
  <si>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</si>
  <si>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</si>
  <si>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</si>
  <si>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</si>
  <si>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</si>
  <si>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</si>
  <si>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</si>
  <si>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</si>
  <si>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</si>
  <si>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</si>
  <si>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</si>
  <si>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</si>
  <si>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</si>
  <si>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</si>
  <si>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</si>
  <si>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</si>
  <si>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</si>
  <si>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</si>
  <si>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</si>
  <si>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</si>
  <si>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</si>
  <si>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</si>
  <si>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</si>
  <si>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</si>
  <si>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</si>
  <si>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</si>
  <si>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</si>
  <si>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</si>
  <si>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</si>
  <si>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</si>
  <si>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</si>
  <si>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</si>
  <si>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</si>
  <si>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</si>
  <si>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</si>
  <si>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</si>
  <si>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</si>
  <si>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</si>
  <si>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</si>
  <si>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</si>
  <si>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</si>
  <si>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</si>
  <si>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</si>
  <si>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</si>
  <si>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</si>
  <si>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</si>
  <si>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</si>
  <si>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</si>
  <si>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</si>
  <si>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</si>
  <si>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</si>
  <si>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</si>
  <si>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</si>
  <si>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</si>
  <si>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</si>
  <si>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</si>
  <si>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</si>
  <si>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</si>
  <si>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</si>
  <si>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</si>
  <si>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</si>
  <si>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</si>
  <si>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</si>
  <si>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</si>
  <si>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</si>
  <si>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</si>
  <si>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</si>
  <si>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</si>
  <si>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</si>
  <si>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</si>
  <si>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</si>
  <si>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</si>
  <si>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</si>
  <si>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</si>
  <si>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</si>
  <si>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</si>
  <si>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</si>
  <si>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</si>
  <si>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</si>
  <si>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</si>
  <si>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</si>
  <si>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</si>
  <si>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</si>
  <si>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</si>
  <si>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</si>
  <si>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</si>
  <si>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</si>
  <si>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</si>
  <si>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</si>
  <si>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</si>
  <si>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</si>
  <si>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</si>
  <si>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</si>
  <si>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</si>
  <si>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</si>
  <si>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</si>
  <si>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</si>
  <si>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</si>
  <si>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</si>
  <si>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</si>
  <si>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</si>
  <si>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</si>
  <si>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</si>
  <si>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</si>
  <si>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</si>
  <si>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</si>
  <si>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</si>
  <si>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</si>
  <si>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</si>
  <si>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</si>
  <si>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</si>
  <si>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</si>
  <si>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</si>
  <si>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</si>
  <si>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</si>
  <si>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</si>
  <si>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</si>
  <si>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</si>
  <si>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</si>
  <si>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</si>
  <si>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</si>
  <si>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</si>
  <si>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</si>
  <si>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</si>
  <si>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</si>
  <si>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</si>
  <si>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</si>
  <si>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</si>
  <si>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</si>
  <si>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</si>
  <si>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</si>
  <si>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</si>
  <si>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</si>
  <si>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</si>
  <si>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</si>
  <si>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</si>
  <si>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</si>
  <si>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</si>
  <si>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</si>
  <si>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</si>
  <si>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</si>
  <si>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</si>
  <si>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</si>
  <si>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</si>
  <si>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</si>
  <si>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</si>
  <si>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</si>
  <si>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</si>
  <si>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</si>
  <si>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</si>
  <si>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</si>
  <si>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</si>
  <si>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</si>
  <si>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</si>
  <si>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</si>
  <si>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</si>
  <si>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</si>
  <si>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</si>
  <si>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</si>
  <si>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</si>
  <si>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</si>
  <si>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</si>
  <si>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</si>
  <si>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</si>
  <si>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</si>
  <si>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</si>
  <si>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</si>
  <si>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</si>
  <si>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</si>
  <si>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</si>
  <si>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</si>
  <si>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</si>
  <si>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</si>
  <si>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</si>
  <si>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</si>
  <si>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</si>
  <si>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</si>
  <si>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</si>
  <si>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</si>
  <si>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</si>
  <si>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</si>
  <si>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</si>
  <si>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</si>
  <si>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</si>
  <si>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</si>
  <si>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</si>
  <si>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</si>
  <si>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</si>
  <si>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</si>
  <si>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</si>
  <si>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</si>
  <si>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</si>
  <si>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</si>
  <si>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</si>
  <si>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</si>
  <si>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</si>
  <si>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</si>
  <si>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</si>
  <si>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</si>
  <si>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</si>
  <si>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</si>
  <si>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</si>
  <si>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</si>
  <si>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</si>
  <si>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</si>
  <si>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</si>
  <si>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</si>
  <si>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</si>
  <si>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</si>
  <si>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</si>
  <si>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</si>
  <si>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</si>
  <si>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</si>
  <si>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</si>
  <si>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</si>
  <si>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</si>
  <si>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</si>
  <si>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</si>
  <si>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</si>
  <si>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</si>
  <si>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</si>
  <si>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</si>
  <si>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</si>
  <si>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</si>
  <si>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</si>
  <si>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</si>
  <si>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</si>
  <si>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</si>
  <si>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</si>
  <si>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</si>
  <si>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</si>
  <si>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</si>
  <si>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</si>
  <si>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</si>
  <si>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</si>
  <si>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</si>
  <si>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</si>
  <si>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</si>
  <si>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</si>
  <si>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</si>
  <si>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</si>
  <si>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</si>
  <si>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</si>
  <si>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</si>
  <si>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</si>
  <si>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</si>
  <si>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</si>
  <si>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</si>
  <si>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</si>
  <si>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</si>
  <si>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</si>
  <si>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</si>
  <si>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</si>
  <si>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</si>
  <si>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</si>
  <si>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</si>
  <si>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</si>
  <si>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</si>
  <si>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</si>
  <si>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</si>
  <si>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</si>
  <si>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</si>
  <si>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</si>
  <si>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</si>
  <si>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</si>
  <si>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</si>
  <si>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</si>
  <si>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</si>
  <si>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</si>
  <si>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</si>
  <si>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</si>
  <si>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</si>
  <si>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</si>
  <si>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</si>
  <si>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</si>
  <si>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</si>
  <si>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</si>
  <si>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</si>
  <si>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</si>
  <si>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</si>
  <si>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</si>
  <si>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</si>
  <si>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</si>
  <si>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</si>
  <si>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</si>
  <si>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</si>
  <si>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</si>
  <si>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</si>
  <si>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</si>
  <si>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</si>
  <si>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</si>
  <si>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</si>
  <si>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</si>
  <si>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</si>
  <si>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</si>
  <si>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</si>
  <si>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</si>
  <si>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</si>
  <si>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</si>
  <si>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</si>
  <si>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</si>
  <si>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</si>
  <si>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</si>
  <si>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</si>
  <si>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</si>
  <si>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</si>
  <si>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</si>
  <si>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</si>
  <si>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</si>
  <si>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</si>
  <si>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</si>
  <si>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</si>
  <si>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</si>
  <si>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</si>
  <si>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</si>
  <si>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</si>
  <si>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</si>
  <si>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</si>
  <si>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</si>
  <si>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</si>
  <si>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</si>
  <si>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</si>
  <si>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</si>
  <si>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</si>
  <si>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</si>
  <si>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</si>
  <si>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</si>
  <si>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</si>
  <si>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</si>
  <si>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</si>
  <si>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</si>
  <si>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</si>
  <si>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</si>
  <si>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</si>
  <si>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</si>
  <si>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</si>
  <si>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</si>
  <si>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</si>
  <si>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</si>
  <si>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</si>
  <si>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</si>
  <si>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</si>
  <si>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</si>
  <si>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</si>
  <si>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</si>
  <si>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</si>
  <si>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</si>
  <si>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</si>
  <si>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</si>
  <si>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</si>
  <si>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</si>
  <si>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</si>
  <si>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</si>
  <si>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</si>
  <si>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</si>
  <si>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</si>
  <si>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</si>
  <si>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</si>
  <si>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</si>
  <si>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</si>
  <si>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</si>
  <si>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</si>
  <si>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</si>
  <si>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</si>
  <si>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</si>
  <si>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</si>
  <si>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</si>
  <si>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</si>
  <si>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</si>
  <si>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</si>
  <si>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</si>
  <si>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</si>
  <si>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</si>
  <si>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</si>
  <si>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</si>
  <si>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</si>
  <si>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</si>
  <si>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</si>
  <si>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</si>
  <si>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</si>
  <si>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</si>
  <si>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</si>
  <si>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</si>
  <si>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</si>
  <si>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</si>
  <si>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</si>
  <si>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</si>
  <si>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</si>
  <si>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</si>
  <si>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</si>
  <si>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</si>
  <si>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</si>
  <si>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</si>
  <si>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</si>
  <si>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</si>
  <si>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</si>
  <si>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</si>
  <si>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</si>
  <si>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</si>
  <si>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</si>
  <si>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</si>
  <si>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</si>
  <si>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</si>
  <si>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</si>
  <si>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</si>
  <si>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</si>
  <si>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</si>
  <si>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</si>
  <si>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</si>
  <si>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</si>
  <si>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</si>
  <si>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</si>
  <si>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</si>
  <si>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</si>
  <si>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</si>
  <si>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</si>
  <si>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</si>
  <si>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</si>
  <si>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</si>
  <si>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</si>
  <si>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</si>
  <si>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</si>
  <si>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</si>
  <si>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</si>
  <si>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</si>
  <si>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</si>
  <si>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</si>
  <si>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</si>
  <si>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</si>
  <si>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</si>
  <si>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</si>
  <si>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</si>
  <si>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</si>
  <si>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</si>
  <si>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</si>
  <si>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</si>
  <si>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</si>
  <si>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</si>
  <si>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</si>
  <si>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</si>
  <si>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</si>
  <si>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</si>
  <si>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</si>
  <si>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</si>
  <si>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</si>
  <si>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</si>
  <si>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</si>
  <si>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</si>
  <si>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</si>
  <si>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</si>
  <si>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</si>
  <si>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</si>
  <si>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</si>
  <si>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</si>
  <si>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</si>
  <si>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</si>
  <si>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</si>
  <si>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</si>
  <si>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</si>
  <si>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</si>
  <si>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</si>
  <si>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</si>
  <si>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</si>
  <si>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</si>
  <si>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</si>
  <si>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</si>
  <si>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</si>
  <si>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</si>
  <si>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</si>
  <si>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</si>
  <si>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</si>
  <si>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</si>
  <si>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</si>
  <si>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</si>
  <si>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</si>
  <si>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</si>
  <si>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</si>
  <si>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</si>
  <si>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</si>
  <si>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</si>
  <si>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</si>
  <si>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</si>
  <si>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</si>
  <si>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</si>
  <si>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</si>
  <si>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</si>
  <si>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</si>
  <si>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</si>
  <si>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</si>
  <si>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</si>
  <si>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</si>
  <si>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</si>
  <si>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</si>
  <si>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</si>
  <si>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</si>
  <si>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</si>
  <si>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</si>
  <si>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</si>
  <si>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</si>
  <si>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</si>
  <si>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</si>
  <si>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</si>
  <si>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</si>
  <si>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</si>
  <si>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</si>
  <si>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</si>
  <si>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</si>
  <si>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</si>
  <si>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</si>
  <si>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</si>
  <si>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</si>
  <si>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</si>
  <si>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</si>
  <si>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</si>
  <si>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</si>
  <si>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</si>
  <si>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</si>
  <si>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</si>
  <si>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</si>
  <si>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</si>
  <si>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</si>
  <si>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</si>
  <si>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</si>
  <si>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</si>
  <si>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</si>
  <si>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</si>
  <si>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</si>
  <si>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</si>
  <si>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</si>
  <si>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</si>
  <si>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</si>
  <si>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</si>
  <si>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</si>
  <si>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</si>
  <si>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</si>
  <si>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</si>
  <si>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</si>
  <si>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</si>
  <si>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</si>
  <si>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</si>
  <si>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</si>
  <si>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</si>
  <si>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</si>
  <si>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</si>
  <si>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</si>
  <si>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</si>
  <si>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</si>
  <si>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</si>
  <si>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</si>
  <si>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</si>
  <si>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</si>
  <si>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</si>
  <si>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</si>
  <si>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</si>
  <si>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</si>
  <si>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</si>
  <si>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</si>
  <si>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</si>
  <si>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</si>
  <si>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</si>
  <si>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</si>
  <si>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</si>
  <si>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</si>
  <si>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</si>
  <si>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</si>
  <si>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</si>
  <si>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</si>
  <si>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</si>
  <si>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</si>
  <si>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</si>
  <si>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</si>
  <si>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</si>
  <si>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</si>
  <si>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</si>
  <si>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</si>
  <si>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</si>
  <si>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</si>
  <si>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</si>
  <si>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</si>
  <si>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</si>
  <si>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</si>
  <si>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</si>
  <si>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</si>
  <si>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</si>
  <si>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</si>
  <si>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</si>
  <si>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</si>
  <si>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</si>
  <si>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</si>
  <si>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</si>
  <si>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</si>
  <si>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</si>
  <si>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</si>
  <si>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</si>
  <si>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</si>
  <si>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</si>
  <si>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</si>
  <si>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</si>
  <si>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</si>
  <si>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</si>
  <si>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</si>
  <si>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</si>
  <si>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</si>
  <si>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</si>
  <si>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</si>
  <si>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</si>
  <si>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</si>
  <si>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</si>
  <si>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</si>
  <si>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</si>
  <si>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</si>
  <si>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</si>
  <si>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</si>
  <si>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</si>
  <si>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</si>
  <si>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</si>
  <si>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</si>
  <si>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</si>
  <si>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</si>
  <si>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</si>
  <si>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</si>
  <si>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</si>
  <si>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</si>
  <si>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</si>
  <si>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</si>
  <si>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</si>
  <si>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</si>
  <si>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</si>
  <si>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</si>
  <si>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</si>
  <si>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</si>
  <si>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</si>
  <si>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</si>
  <si>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</si>
  <si>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</si>
  <si>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</si>
  <si>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</si>
  <si>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</si>
  <si>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</si>
  <si>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</si>
  <si>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</si>
  <si>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</si>
  <si>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</si>
  <si>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</si>
  <si>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</si>
  <si>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</si>
  <si>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</si>
  <si>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</si>
  <si>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</si>
  <si>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</si>
  <si>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</si>
  <si>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</si>
  <si>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</si>
  <si>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</si>
  <si>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</si>
  <si>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</si>
  <si>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</si>
  <si>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</si>
  <si>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</si>
  <si>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</si>
  <si>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</si>
  <si>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</si>
  <si>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</si>
  <si>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</si>
  <si>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</si>
  <si>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</si>
  <si>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</si>
  <si>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</si>
  <si>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</si>
  <si>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</si>
  <si>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</si>
  <si>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</si>
  <si>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</si>
  <si>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</si>
  <si>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</si>
  <si>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</si>
  <si>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</si>
  <si>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</si>
  <si>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</si>
  <si>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</si>
  <si>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</si>
  <si>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</si>
  <si>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</si>
  <si>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</si>
  <si>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</si>
  <si>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</si>
  <si>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</si>
  <si>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</si>
  <si>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</si>
  <si>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</si>
  <si>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</si>
  <si>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</si>
  <si>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</si>
  <si>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</si>
  <si>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</si>
  <si>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</si>
  <si>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</si>
  <si>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</si>
  <si>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</si>
  <si>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</si>
  <si>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</si>
  <si>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</si>
  <si>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</si>
  <si>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</si>
  <si>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</si>
  <si>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</si>
  <si>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</si>
  <si>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</si>
  <si>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</si>
  <si>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</si>
  <si>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</si>
  <si>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</si>
  <si>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</si>
  <si>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</si>
  <si>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</si>
  <si>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</si>
  <si>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</si>
  <si>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</si>
  <si>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</si>
  <si>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</si>
  <si>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</si>
  <si>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</si>
  <si>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</si>
  <si>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</si>
  <si>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</si>
  <si>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</si>
  <si>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</si>
  <si>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</si>
  <si>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</si>
  <si>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</si>
  <si>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</si>
  <si>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</si>
  <si>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</si>
  <si>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</si>
  <si>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</si>
  <si>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</si>
  <si>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</si>
  <si>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</si>
  <si>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</si>
  <si>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</si>
  <si>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</si>
  <si>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</si>
  <si>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</si>
  <si>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</si>
  <si>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</si>
  <si>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</si>
  <si>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</si>
  <si>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</si>
  <si>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</si>
  <si>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</si>
  <si>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</si>
  <si>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</si>
  <si>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</si>
  <si>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</si>
  <si>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</si>
  <si>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</si>
  <si>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</si>
  <si>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</si>
  <si>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</si>
  <si>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</si>
  <si>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</si>
  <si>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</si>
  <si>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</si>
  <si>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</si>
  <si>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</si>
  <si>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</si>
  <si>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</si>
  <si>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</si>
  <si>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</si>
  <si>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</si>
  <si>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</si>
  <si>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</si>
  <si>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</si>
  <si>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</si>
  <si>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</si>
  <si>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</si>
  <si>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</si>
  <si>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</si>
  <si>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</si>
  <si>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</si>
  <si>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</si>
  <si>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</si>
  <si>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</si>
  <si>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</si>
  <si>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</si>
  <si>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</si>
  <si>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</si>
  <si>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</si>
  <si>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</si>
  <si>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</si>
  <si>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</si>
  <si>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</si>
  <si>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</si>
  <si>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</si>
  <si>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</si>
  <si>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</si>
  <si>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</si>
  <si>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</si>
  <si>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</si>
  <si>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</si>
  <si>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</si>
  <si>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</si>
  <si>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</si>
  <si>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</si>
  <si>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</si>
  <si>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</si>
  <si>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</si>
  <si>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</si>
  <si>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</si>
  <si>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</si>
  <si>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</si>
  <si>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</si>
  <si>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</si>
  <si>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</si>
  <si>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</si>
  <si>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</si>
  <si>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</si>
  <si>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</si>
  <si>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</si>
  <si>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</si>
  <si>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</si>
  <si>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</si>
  <si>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</si>
  <si>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</si>
  <si>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</si>
  <si>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</si>
  <si>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</si>
  <si>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</si>
  <si>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</si>
  <si>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</si>
  <si>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</si>
  <si>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</si>
  <si>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</si>
  <si>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</si>
  <si>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</si>
  <si>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</si>
  <si>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</si>
  <si>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</si>
  <si>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</si>
  <si>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</si>
  <si>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</si>
  <si>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</si>
  <si>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</si>
  <si>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</si>
  <si>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</si>
  <si>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</si>
  <si>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</si>
  <si>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</si>
  <si>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</si>
  <si>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</si>
  <si>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</si>
  <si>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</si>
  <si>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</si>
  <si>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</si>
  <si>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</si>
  <si>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</si>
  <si>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</si>
  <si>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</si>
  <si>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</si>
  <si>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</si>
  <si>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</si>
  <si>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</si>
  <si>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</si>
  <si>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</si>
  <si>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</si>
  <si>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</si>
  <si>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</si>
  <si>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</si>
  <si>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</si>
  <si>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</si>
  <si>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</si>
  <si>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</si>
  <si>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</si>
  <si>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</si>
  <si>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</si>
  <si>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</si>
  <si>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</si>
  <si>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</si>
  <si>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</si>
  <si>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</si>
  <si>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</si>
  <si>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</si>
  <si>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</si>
  <si>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</si>
  <si>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</si>
  <si>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</si>
  <si>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</si>
  <si>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</si>
  <si>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</si>
  <si>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</si>
  <si>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</si>
  <si>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</si>
  <si>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</si>
  <si>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</si>
  <si>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</si>
  <si>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</si>
  <si>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</si>
  <si>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</si>
  <si>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</si>
  <si>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</si>
  <si>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</si>
  <si>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</si>
  <si>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</si>
  <si>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</si>
  <si>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</si>
  <si>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</si>
  <si>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</si>
  <si>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</si>
  <si>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</si>
  <si>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</si>
  <si>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</si>
  <si>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</si>
  <si>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</si>
  <si>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</si>
  <si>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</si>
  <si>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</si>
  <si>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</si>
  <si>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</si>
  <si>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</si>
  <si>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</si>
  <si>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</si>
  <si>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</si>
  <si>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</si>
  <si>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</si>
  <si>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</si>
  <si>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</si>
  <si>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</si>
  <si>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</si>
  <si>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</si>
  <si>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</si>
  <si>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</si>
  <si>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</si>
  <si>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</si>
  <si>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</si>
  <si>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</si>
  <si>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</si>
  <si>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</si>
  <si>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</si>
  <si>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</si>
  <si>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</si>
  <si>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</si>
  <si>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</si>
  <si>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</si>
  <si>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</si>
  <si>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</si>
  <si>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</si>
  <si>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</si>
  <si>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</si>
  <si>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</si>
  <si>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</si>
  <si>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</si>
  <si>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</si>
  <si>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</si>
  <si>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</si>
  <si>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</si>
  <si>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</si>
  <si>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</si>
  <si>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</si>
  <si>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</si>
  <si>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</si>
  <si>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</si>
  <si>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</si>
  <si>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</si>
  <si>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</si>
  <si>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</si>
  <si>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</si>
  <si>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</si>
  <si>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</si>
  <si>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</si>
  <si>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</si>
  <si>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</si>
  <si>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</si>
  <si>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</si>
  <si>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</si>
  <si>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</si>
  <si>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</si>
  <si>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</si>
  <si>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</si>
  <si>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</si>
  <si>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</si>
  <si>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</si>
  <si>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</si>
  <si>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</si>
  <si>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</si>
  <si>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</si>
  <si>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</si>
  <si>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</si>
  <si>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</si>
  <si>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</si>
  <si>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</si>
  <si>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</si>
  <si>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</si>
  <si>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</si>
  <si>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</si>
  <si>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</si>
  <si>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</si>
  <si>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</si>
  <si>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</si>
  <si>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</si>
  <si>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</si>
  <si>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</si>
  <si>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</si>
  <si>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</si>
  <si>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</si>
  <si>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</si>
  <si>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</si>
  <si>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</si>
  <si>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</si>
  <si>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</si>
  <si>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</si>
  <si>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</si>
  <si>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</si>
  <si>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</si>
  <si>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</si>
  <si>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</si>
  <si>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</si>
  <si>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</si>
  <si>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</si>
  <si>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</si>
  <si>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</si>
  <si>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</si>
  <si>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</si>
  <si>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</si>
  <si>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</si>
  <si>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</si>
  <si>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</si>
  <si>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</si>
  <si>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</si>
  <si>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</si>
  <si>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</si>
  <si>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</si>
  <si>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</si>
  <si>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</si>
  <si>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</si>
  <si>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</si>
  <si>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</si>
  <si>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</si>
  <si>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</si>
  <si>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</si>
  <si>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</si>
  <si>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</si>
  <si>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</si>
  <si>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</si>
  <si>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</si>
  <si>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</si>
  <si>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</si>
  <si>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</si>
  <si>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</si>
  <si>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</si>
  <si>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</si>
  <si>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</si>
  <si>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</si>
  <si>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</si>
  <si>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</si>
  <si>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</si>
  <si>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</si>
  <si>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</si>
  <si>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</si>
  <si>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</si>
  <si>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</si>
  <si>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</si>
  <si>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</si>
  <si>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</si>
  <si>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</si>
  <si>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</si>
  <si>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</si>
  <si>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</si>
  <si>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</si>
  <si>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</si>
  <si>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</si>
  <si>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</si>
  <si>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</si>
  <si>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</si>
  <si>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</si>
  <si>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</si>
  <si>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</si>
  <si>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</si>
  <si>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</si>
  <si>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</si>
  <si>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</si>
  <si>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</si>
  <si>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</si>
  <si>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</si>
  <si>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</si>
  <si>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</si>
  <si>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</si>
  <si>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</si>
  <si>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</si>
  <si>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</si>
  <si>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</si>
  <si>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</si>
  <si>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</si>
  <si>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</si>
  <si>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</si>
  <si>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</si>
  <si>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</si>
  <si>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</si>
  <si>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</si>
  <si>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</si>
  <si>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</si>
  <si>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</si>
  <si>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</si>
  <si>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</si>
  <si>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</si>
  <si>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</si>
  <si>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</si>
  <si>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</si>
  <si>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</si>
  <si>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</si>
  <si>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</si>
  <si>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</si>
  <si>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</si>
  <si>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</si>
  <si>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</si>
  <si>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</si>
  <si>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</si>
  <si>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</si>
  <si>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</si>
  <si>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</si>
  <si>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</si>
  <si>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</si>
  <si>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</si>
  <si>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</si>
  <si>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</si>
  <si>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</si>
  <si>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</si>
  <si>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</si>
  <si>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</si>
  <si>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</si>
  <si>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</si>
  <si>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</si>
  <si>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</si>
  <si>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</si>
  <si>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</si>
  <si>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</si>
  <si>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</si>
  <si>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</si>
  <si>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</si>
  <si>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</si>
  <si>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</si>
  <si>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</si>
  <si>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</si>
  <si>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</si>
  <si>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</si>
  <si>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</si>
  <si>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</si>
  <si>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</si>
  <si>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</si>
  <si>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</si>
  <si>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</si>
  <si>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</si>
  <si>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</si>
  <si>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</si>
  <si>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</si>
  <si>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</si>
  <si>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</si>
  <si>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</si>
  <si>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</si>
  <si>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</si>
  <si>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</si>
  <si>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</si>
  <si>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</si>
  <si>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</si>
  <si>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</si>
  <si>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</si>
  <si>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</si>
  <si>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</si>
  <si>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</si>
  <si>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</si>
  <si>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</si>
  <si>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</si>
  <si>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</si>
  <si>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</si>
  <si>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</si>
  <si>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</si>
  <si>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</si>
  <si>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</si>
  <si>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</si>
  <si>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</si>
  <si>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</si>
  <si>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</si>
  <si>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</si>
  <si>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</si>
  <si>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</si>
  <si>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</si>
  <si>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</si>
  <si>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</si>
  <si>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</si>
  <si>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</si>
  <si>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</si>
  <si>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</si>
  <si>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</si>
  <si>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</si>
  <si>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</si>
  <si>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</si>
  <si>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</si>
  <si>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</si>
  <si>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</si>
  <si>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</si>
  <si>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</si>
  <si>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</si>
  <si>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</si>
  <si>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</si>
  <si>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</si>
  <si>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</si>
  <si>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</si>
  <si>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</si>
  <si>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</si>
  <si>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</si>
  <si>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</si>
  <si>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</si>
  <si>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</si>
  <si>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</si>
  <si>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</si>
  <si>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</si>
  <si>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</si>
  <si>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</si>
  <si>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</si>
  <si>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</si>
  <si>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</si>
  <si>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</si>
  <si>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</si>
  <si>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</si>
  <si>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</si>
  <si>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</si>
  <si>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</si>
  <si>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</si>
  <si>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</si>
  <si>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</si>
  <si>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</si>
  <si>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</si>
  <si>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</si>
  <si>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</si>
  <si>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</si>
  <si>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</si>
  <si>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</si>
  <si>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</si>
  <si>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</si>
  <si>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</si>
  <si>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</si>
  <si>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</si>
  <si>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</si>
  <si>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</si>
  <si>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</si>
  <si>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</si>
  <si>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</si>
  <si>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</si>
  <si>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</si>
  <si>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</si>
  <si>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</si>
  <si>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</si>
  <si>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</si>
  <si>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</si>
  <si>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</si>
  <si>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</si>
  <si>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</si>
  <si>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</si>
  <si>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</si>
  <si>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</si>
  <si>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</si>
  <si>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</si>
  <si>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</si>
  <si>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</si>
  <si>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</si>
  <si>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</si>
  <si>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</si>
  <si>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</si>
  <si>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</si>
  <si>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</si>
  <si>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</si>
  <si>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</si>
  <si>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</si>
  <si>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</si>
  <si>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</si>
  <si>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</si>
  <si>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</si>
  <si>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</si>
  <si>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</si>
  <si>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</si>
  <si>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</si>
  <si>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</si>
  <si>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</si>
  <si>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</si>
  <si>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</si>
  <si>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</si>
  <si>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</si>
  <si>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</si>
  <si>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</si>
  <si>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</si>
  <si>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</si>
  <si>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</si>
  <si>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</si>
  <si>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</si>
  <si>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</si>
  <si>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</si>
  <si>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</si>
  <si>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</si>
  <si>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</si>
  <si>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</si>
  <si>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</si>
  <si>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</si>
  <si>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</si>
  <si>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</si>
  <si>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</si>
  <si>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</si>
  <si>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</si>
  <si>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</si>
  <si>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</si>
  <si>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</si>
  <si>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</si>
  <si>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</si>
  <si>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</si>
  <si>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</si>
  <si>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</si>
  <si>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</si>
  <si>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</si>
  <si>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</si>
  <si>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</si>
  <si>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</si>
  <si>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</si>
  <si>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</si>
  <si>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</si>
  <si>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</si>
  <si>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</si>
  <si>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</si>
  <si>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</si>
  <si>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</si>
  <si>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</si>
  <si>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</si>
  <si>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</si>
  <si>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</si>
  <si>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</si>
  <si>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</si>
  <si>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</si>
  <si>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</si>
  <si>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</si>
  <si>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</si>
  <si>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</si>
  <si>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</si>
  <si>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</si>
  <si>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</si>
  <si>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</si>
  <si>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</si>
  <si>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</si>
  <si>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</si>
  <si>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</si>
  <si>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</si>
  <si>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</si>
  <si>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</si>
  <si>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</si>
  <si>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</si>
  <si>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</si>
  <si>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</si>
  <si>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</si>
  <si>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</si>
  <si>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</si>
  <si>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</si>
  <si>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</si>
  <si>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</si>
  <si>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</si>
  <si>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</si>
  <si>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</si>
  <si>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</si>
  <si>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</si>
  <si>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</si>
  <si>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</si>
  <si>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</si>
  <si>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</si>
  <si>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</si>
  <si>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</si>
  <si>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</si>
  <si>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</si>
  <si>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</si>
  <si>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</si>
  <si>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</si>
  <si>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</si>
  <si>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</si>
  <si>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</si>
  <si>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</si>
  <si>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</si>
  <si>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</si>
  <si>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</si>
  <si>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</si>
  <si>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</si>
  <si>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</si>
  <si>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</si>
  <si>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</si>
  <si>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</si>
  <si>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</si>
  <si>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</si>
  <si>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</si>
  <si>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</si>
  <si>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</si>
  <si>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</si>
  <si>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</si>
  <si>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</si>
  <si>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</si>
  <si>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</si>
  <si>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</si>
  <si>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</si>
  <si>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</si>
  <si>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</si>
  <si>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</si>
  <si>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</si>
  <si>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</si>
  <si>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</si>
  <si>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</si>
  <si>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</si>
  <si>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</si>
  <si>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</si>
  <si>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</si>
  <si>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</si>
  <si>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</si>
  <si>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</si>
  <si>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</si>
  <si>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</si>
  <si>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</si>
  <si>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</si>
  <si>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</si>
  <si>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</si>
  <si>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</si>
  <si>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</si>
  <si>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</si>
  <si>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</si>
  <si>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</si>
  <si>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</si>
  <si>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</si>
  <si>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</si>
  <si>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</si>
  <si>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</si>
  <si>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</si>
  <si>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</si>
  <si>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</si>
  <si>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</si>
  <si>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</si>
  <si>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</si>
  <si>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</si>
  <si>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</si>
  <si>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</si>
  <si>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</si>
  <si>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</si>
  <si>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</si>
  <si>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</si>
  <si>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</si>
  <si>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</si>
  <si>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</si>
  <si>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</si>
  <si>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</si>
  <si>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</si>
  <si>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</si>
  <si>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</si>
  <si>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</si>
  <si>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</si>
  <si>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</si>
  <si>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</si>
  <si>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</si>
  <si>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</si>
  <si>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</si>
  <si>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</si>
  <si>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</si>
  <si>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</si>
  <si>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</si>
  <si>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</si>
  <si>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</si>
  <si>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</si>
  <si>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</si>
  <si>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</si>
  <si>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</si>
  <si>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</si>
  <si>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</si>
  <si>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</si>
  <si>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</si>
  <si>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</si>
  <si>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</si>
  <si>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</si>
  <si>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</si>
  <si>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</si>
  <si>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</si>
  <si>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</si>
  <si>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</si>
  <si>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</si>
  <si>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</si>
  <si>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</si>
  <si>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</si>
  <si>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</si>
  <si>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</si>
  <si>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</si>
  <si>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</si>
  <si>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</si>
  <si>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</si>
  <si>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</si>
  <si>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</si>
  <si>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</si>
  <si>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</si>
  <si>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</si>
  <si>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</si>
  <si>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</si>
  <si>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</si>
  <si>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</si>
  <si>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</si>
  <si>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</si>
  <si>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</si>
  <si>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</si>
  <si>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</si>
  <si>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</si>
  <si>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</si>
  <si>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</si>
  <si>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</si>
  <si>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</si>
  <si>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</si>
  <si>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</si>
  <si>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</si>
  <si>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</si>
  <si>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</si>
  <si>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</si>
  <si>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</si>
  <si>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</si>
  <si>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</si>
  <si>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</si>
  <si>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</si>
  <si>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</si>
  <si>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</si>
  <si>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</si>
  <si>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</si>
  <si>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</si>
  <si>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</si>
  <si>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</si>
  <si>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</si>
  <si>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</si>
  <si>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</si>
  <si>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</si>
  <si>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</si>
  <si>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</si>
  <si>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</si>
  <si>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</si>
  <si>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</si>
  <si>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</si>
  <si>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</si>
  <si>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</si>
  <si>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</si>
  <si>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</si>
  <si>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</si>
  <si>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</si>
  <si>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</si>
  <si>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</si>
  <si>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</si>
  <si>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</si>
  <si>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</si>
  <si>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</si>
  <si>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</si>
  <si>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</si>
  <si>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</si>
  <si>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</si>
  <si>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</si>
  <si>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</si>
  <si>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</si>
  <si>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</si>
  <si>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</si>
  <si>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</si>
  <si>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</si>
  <si>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</si>
  <si>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</si>
  <si>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</si>
  <si>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</si>
  <si>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</si>
  <si>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</si>
  <si>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</si>
  <si>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</si>
  <si>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</si>
  <si>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</si>
  <si>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</si>
  <si>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</si>
  <si>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</si>
  <si>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</si>
  <si>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</si>
  <si>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</si>
  <si>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</si>
  <si>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</si>
  <si>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</si>
  <si>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</si>
  <si>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</si>
  <si>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</si>
  <si>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</si>
  <si>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</si>
  <si>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</si>
  <si>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</si>
  <si>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</si>
  <si>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</si>
  <si>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</si>
  <si>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</si>
  <si>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</si>
  <si>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</si>
  <si>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</si>
  <si>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</si>
  <si>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</si>
  <si>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</si>
  <si>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</si>
  <si>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</si>
  <si>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</si>
  <si>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</si>
  <si>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</si>
  <si>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</si>
  <si>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</si>
  <si>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</si>
  <si>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</si>
  <si>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</si>
  <si>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</si>
  <si>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</si>
  <si>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</si>
  <si>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</si>
  <si>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</si>
  <si>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</si>
  <si>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</si>
  <si>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</si>
  <si>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</si>
  <si>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</si>
  <si>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</si>
  <si>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</si>
  <si>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</si>
  <si>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</si>
  <si>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</si>
  <si>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</si>
  <si>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</si>
  <si>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</si>
  <si>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</si>
  <si>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</si>
  <si>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</si>
  <si>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</si>
  <si>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</si>
  <si>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</si>
  <si>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</si>
  <si>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</si>
  <si>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</si>
  <si>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</si>
  <si>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</si>
  <si>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</si>
  <si>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</si>
  <si>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</si>
  <si>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</si>
  <si>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</si>
  <si>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</si>
  <si>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</si>
  <si>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</si>
  <si>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</si>
  <si>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</si>
  <si>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</si>
  <si>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</si>
  <si>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</si>
  <si>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</si>
  <si>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</si>
  <si>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</si>
  <si>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</si>
  <si>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</si>
  <si>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</si>
  <si>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</si>
  <si>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</si>
  <si>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</si>
  <si>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</si>
  <si>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</si>
  <si>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</si>
  <si>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</si>
  <si>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</si>
  <si>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</si>
  <si>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</si>
  <si>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</si>
  <si>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</si>
  <si>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</si>
  <si>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</si>
  <si>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</si>
  <si>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</si>
  <si>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</si>
  <si>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</si>
  <si>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</si>
  <si>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</si>
  <si>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</si>
  <si>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</si>
  <si>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</si>
  <si>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</si>
  <si>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</si>
  <si>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</si>
  <si>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</si>
  <si>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</si>
  <si>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</si>
  <si>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</si>
  <si>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</si>
  <si>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</si>
  <si>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</si>
  <si>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</si>
  <si>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</si>
  <si>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</si>
  <si>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</si>
  <si>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</si>
  <si>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</si>
  <si>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</si>
  <si>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</si>
  <si>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</si>
  <si>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</si>
  <si>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</si>
  <si>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</si>
  <si>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</si>
  <si>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</si>
  <si>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</si>
  <si>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</si>
  <si>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</si>
  <si>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</si>
  <si>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</si>
  <si>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</si>
  <si>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</si>
  <si>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</si>
  <si>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</si>
  <si>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</si>
  <si>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</si>
  <si>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</si>
  <si>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</si>
  <si>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</si>
  <si>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</si>
  <si>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</si>
  <si>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</si>
  <si>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</si>
  <si>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</si>
  <si>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</si>
  <si>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</si>
  <si>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</si>
  <si>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</si>
  <si>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</si>
  <si>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</si>
  <si>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</si>
  <si>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</si>
  <si>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</si>
  <si>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</si>
  <si>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</si>
  <si>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</si>
  <si>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</si>
  <si>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</si>
  <si>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</si>
  <si>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</si>
  <si>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</si>
  <si>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</si>
  <si>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</si>
  <si>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</si>
  <si>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</si>
  <si>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</si>
  <si>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</si>
  <si>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</si>
  <si>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</si>
  <si>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</si>
  <si>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</si>
  <si>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</si>
  <si>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</si>
  <si>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</si>
  <si>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</si>
  <si>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</si>
  <si>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</si>
  <si>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</si>
  <si>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</si>
  <si>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</si>
  <si>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</si>
  <si>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</si>
  <si>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</si>
  <si>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</si>
  <si>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</si>
  <si>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</si>
  <si>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</si>
  <si>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</si>
  <si>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</si>
  <si>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</si>
  <si>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</si>
  <si>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</si>
  <si>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</si>
  <si>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</si>
  <si>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</si>
  <si>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</si>
  <si>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</si>
  <si>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</si>
  <si>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</si>
  <si>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</si>
  <si>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</si>
  <si>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</si>
  <si>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</si>
  <si>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</si>
  <si>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</si>
  <si>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</si>
  <si>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</si>
  <si>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</si>
  <si>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</si>
  <si>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</si>
  <si>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</si>
  <si>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</si>
  <si>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</si>
  <si>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</si>
  <si>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</si>
  <si>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</si>
  <si>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</si>
  <si>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</si>
  <si>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</si>
  <si>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</si>
  <si>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</si>
  <si>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</si>
  <si>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</si>
  <si>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</si>
  <si>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</si>
  <si>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</si>
  <si>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</si>
  <si>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</si>
  <si>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</si>
  <si>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</si>
  <si>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</si>
  <si>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</si>
  <si>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</si>
  <si>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</si>
  <si>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</si>
  <si>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</si>
  <si>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</si>
  <si>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</si>
  <si>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</si>
  <si>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</si>
  <si>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</si>
  <si>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</si>
  <si>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</si>
  <si>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</si>
  <si>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</si>
  <si>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</si>
  <si>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</si>
  <si>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</si>
  <si>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</si>
  <si>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</si>
  <si>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</si>
  <si>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</si>
  <si>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</si>
  <si>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</si>
  <si>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</si>
  <si>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</si>
  <si>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</si>
  <si>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</si>
  <si>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</si>
  <si>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</si>
  <si>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</si>
  <si>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</si>
  <si>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</si>
  <si>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</si>
  <si>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</si>
  <si>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</si>
  <si>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</si>
  <si>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</si>
  <si>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</si>
  <si>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</si>
  <si>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</si>
  <si>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</si>
  <si>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</si>
  <si>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</si>
  <si>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</si>
  <si>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</si>
  <si>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</si>
  <si>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</si>
  <si>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</si>
  <si>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</si>
  <si>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</si>
  <si>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</si>
  <si>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</si>
  <si>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</si>
  <si>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</si>
  <si>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</si>
  <si>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</si>
  <si>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</si>
  <si>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</si>
  <si>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</si>
  <si>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</si>
  <si>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</si>
  <si>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</si>
  <si>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</si>
  <si>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</si>
  <si>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</si>
  <si>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</si>
  <si>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</si>
  <si>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</si>
  <si>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</si>
  <si>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</si>
  <si>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</si>
  <si>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</si>
  <si>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</si>
  <si>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</si>
  <si>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</si>
  <si>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</si>
  <si>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</si>
  <si>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</si>
  <si>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</si>
  <si>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</si>
  <si>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</si>
  <si>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</si>
  <si>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</si>
  <si>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</si>
  <si>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</si>
  <si>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</si>
  <si>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</si>
  <si>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</si>
  <si>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</si>
  <si>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</si>
  <si>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</si>
  <si>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</si>
  <si>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</si>
  <si>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</si>
  <si>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</si>
  <si>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</si>
  <si>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</si>
  <si>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</si>
  <si>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</si>
  <si>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</si>
  <si>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</si>
  <si>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</si>
  <si>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</si>
  <si>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</si>
  <si>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</si>
  <si>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</si>
  <si>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</si>
  <si>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</si>
  <si>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</si>
  <si>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</si>
  <si>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</si>
  <si>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</si>
  <si>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</si>
  <si>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</si>
  <si>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</si>
  <si>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</si>
  <si>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</si>
  <si>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</si>
  <si>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</si>
  <si>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</si>
  <si>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</si>
  <si>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</si>
  <si>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</si>
  <si>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</si>
  <si>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</si>
  <si>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</si>
  <si>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</si>
  <si>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</si>
  <si>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</si>
  <si>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</si>
  <si>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</si>
  <si>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</si>
  <si>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</si>
  <si>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</si>
  <si>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</si>
  <si>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</si>
  <si>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</si>
  <si>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</si>
  <si>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</si>
  <si>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</si>
  <si>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</si>
  <si>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</si>
  <si>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</si>
  <si>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</si>
  <si>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</si>
  <si>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</si>
  <si>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</si>
  <si>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</si>
  <si>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</si>
  <si>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</si>
  <si>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</si>
  <si>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</si>
  <si>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</si>
  <si>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</si>
  <si>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</si>
  <si>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</si>
  <si>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</si>
  <si>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</si>
  <si>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</si>
  <si>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</si>
  <si>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</si>
  <si>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</si>
  <si>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</si>
  <si>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</si>
  <si>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</si>
  <si>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</si>
  <si>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</si>
  <si>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</si>
  <si>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</si>
  <si>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</si>
  <si>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</si>
  <si>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</si>
  <si>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</si>
  <si>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</si>
  <si>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</si>
  <si>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</si>
  <si>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</si>
  <si>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</si>
  <si>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</si>
  <si>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</si>
  <si>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</si>
  <si>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</si>
  <si>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</si>
  <si>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</si>
  <si>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</si>
  <si>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</si>
  <si>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</si>
  <si>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</si>
  <si>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</si>
  <si>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</si>
  <si>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</si>
  <si>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</si>
  <si>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</si>
  <si>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</si>
  <si>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</si>
  <si>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</si>
  <si>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</si>
  <si>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</si>
  <si>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</si>
  <si>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</si>
  <si>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</si>
  <si>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</si>
  <si>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</si>
  <si>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</si>
  <si>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</si>
  <si>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</si>
  <si>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</si>
  <si>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</si>
  <si>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</si>
  <si>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</si>
  <si>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</si>
  <si>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</si>
  <si>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</si>
  <si>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</si>
  <si>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</si>
  <si>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</si>
  <si>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</si>
  <si>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</si>
  <si>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</si>
  <si>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</si>
  <si>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</si>
  <si>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</si>
  <si>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</si>
  <si>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</si>
  <si>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</si>
  <si>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</si>
  <si>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</si>
  <si>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</si>
  <si>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</si>
  <si>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</si>
  <si>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</si>
  <si>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</si>
  <si>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</si>
  <si>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</si>
  <si>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</si>
  <si>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</si>
  <si>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</si>
  <si>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</si>
  <si>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</si>
  <si>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</si>
  <si>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</si>
  <si>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</si>
  <si>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</si>
  <si>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</si>
  <si>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</si>
  <si>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</si>
  <si>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</si>
  <si>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</si>
  <si>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</si>
  <si>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</si>
  <si>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</si>
  <si>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</si>
  <si>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</si>
  <si>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</si>
  <si>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</si>
  <si>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</si>
  <si>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</si>
  <si>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</si>
  <si>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</si>
  <si>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</si>
  <si>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</si>
  <si>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</si>
  <si>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</si>
  <si>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</si>
  <si>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</si>
  <si>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</si>
  <si>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</si>
  <si>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</si>
  <si>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</si>
  <si>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</si>
  <si>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</si>
  <si>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</si>
  <si>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</si>
  <si>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</si>
  <si>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</si>
  <si>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</si>
  <si>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</si>
  <si>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</si>
  <si>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</si>
  <si>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</si>
  <si>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</si>
  <si>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</si>
  <si>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</si>
  <si>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</si>
  <si>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</si>
  <si>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</si>
  <si>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</si>
  <si>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</si>
  <si>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</si>
  <si>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</si>
  <si>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</si>
  <si>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</si>
  <si>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</si>
  <si>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</si>
  <si>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</si>
  <si>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</si>
  <si>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</si>
  <si>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</si>
  <si>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</si>
  <si>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</si>
  <si>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</si>
  <si>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</si>
  <si>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</si>
  <si>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</si>
  <si>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</si>
  <si>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</si>
  <si>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</si>
  <si>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</si>
  <si>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</si>
  <si>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</si>
  <si>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</si>
  <si>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</si>
  <si>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</si>
  <si>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</si>
  <si>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</si>
  <si>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</si>
  <si>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</si>
  <si>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</si>
  <si>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</si>
  <si>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</si>
  <si>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</si>
  <si>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</si>
  <si>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</si>
  <si>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</si>
  <si>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</si>
  <si>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</si>
  <si>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</si>
  <si>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</si>
  <si>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</si>
  <si>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</si>
  <si>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</si>
  <si>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</si>
  <si>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</si>
  <si>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</si>
  <si>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</si>
  <si>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</si>
  <si>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</si>
  <si>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</si>
  <si>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</si>
  <si>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</si>
  <si>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</si>
  <si>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</si>
  <si>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</si>
  <si>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</si>
  <si>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</si>
  <si>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</si>
  <si>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</si>
  <si>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</si>
  <si>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</si>
  <si>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</si>
  <si>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</si>
  <si>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</si>
  <si>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</si>
  <si>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</si>
  <si>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</si>
  <si>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</si>
  <si>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</si>
  <si>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</si>
  <si>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</si>
  <si>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</si>
  <si>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</si>
  <si>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</si>
  <si>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</si>
  <si>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</si>
  <si>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</si>
  <si>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</si>
  <si>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</si>
  <si>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</si>
  <si>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</si>
  <si>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</si>
  <si>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</si>
  <si>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</si>
  <si>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</si>
  <si>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</si>
  <si>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</si>
  <si>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</si>
  <si>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</si>
  <si>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</si>
  <si>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</si>
  <si>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</si>
  <si>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</si>
  <si>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</si>
  <si>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</si>
  <si>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</si>
  <si>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</si>
  <si>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</si>
  <si>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</si>
  <si>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</si>
  <si>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</si>
  <si>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</si>
  <si>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</si>
  <si>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</si>
  <si>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</si>
  <si>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</si>
  <si>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</si>
  <si>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</si>
  <si>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</si>
  <si>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</si>
  <si>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</si>
  <si>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</si>
  <si>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</si>
  <si>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</si>
  <si>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</si>
  <si>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</si>
  <si>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</si>
  <si>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</si>
  <si>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</si>
  <si>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</si>
  <si>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</si>
  <si>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</si>
  <si>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</si>
  <si>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</si>
  <si>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</si>
  <si>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</si>
  <si>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</si>
  <si>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</si>
  <si>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</si>
  <si>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</si>
  <si>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</si>
  <si>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</si>
  <si>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</si>
  <si>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</si>
  <si>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</si>
  <si>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</si>
  <si>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</si>
  <si>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</si>
  <si>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</si>
  <si>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</si>
  <si>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</si>
  <si>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</si>
  <si>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</si>
  <si>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</si>
  <si>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</si>
  <si>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</si>
  <si>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</si>
  <si>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</si>
  <si>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</si>
  <si>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</si>
  <si>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</si>
  <si>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</si>
  <si>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</si>
  <si>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</si>
  <si>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</si>
  <si>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</si>
  <si>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</si>
  <si>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</si>
  <si>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</si>
  <si>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</si>
  <si>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</si>
  <si>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</si>
  <si>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</si>
  <si>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</si>
  <si>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</si>
  <si>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</si>
  <si>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</si>
  <si>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</si>
  <si>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</si>
  <si>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</si>
  <si>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</si>
  <si>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</si>
  <si>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</si>
  <si>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</si>
  <si>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</si>
  <si>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</si>
  <si>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</si>
  <si>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</si>
  <si>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</si>
  <si>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</si>
  <si>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</si>
  <si>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</si>
  <si>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</si>
  <si>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</si>
  <si>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</si>
  <si>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</si>
  <si>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</si>
  <si>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</si>
  <si>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</si>
  <si>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</si>
  <si>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</si>
  <si>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</si>
  <si>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</si>
  <si>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</si>
  <si>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</si>
  <si>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</si>
  <si>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</si>
  <si>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</si>
  <si>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</si>
  <si>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</si>
  <si>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</si>
  <si>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</si>
  <si>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</si>
  <si>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</si>
  <si>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</si>
  <si>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</si>
  <si>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</si>
  <si>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</si>
  <si>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</si>
  <si>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</si>
  <si>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</si>
  <si>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</si>
  <si>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</si>
  <si>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</si>
  <si>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</si>
  <si>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</si>
  <si>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</si>
  <si>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</si>
  <si>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</si>
  <si>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</si>
  <si>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</si>
  <si>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</si>
  <si>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</si>
  <si>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</si>
  <si>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</si>
  <si>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</si>
  <si>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</si>
  <si>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</si>
  <si>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</si>
  <si>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</si>
  <si>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</si>
  <si>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</si>
  <si>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</si>
  <si>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</si>
  <si>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</si>
  <si>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</si>
  <si>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</si>
  <si>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</si>
  <si>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</si>
  <si>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</si>
  <si>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</si>
  <si>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</si>
  <si>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</si>
  <si>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</si>
  <si>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</si>
  <si>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</si>
  <si>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</si>
  <si>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</si>
  <si>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</si>
  <si>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</si>
  <si>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</si>
  <si>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</si>
  <si>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</si>
  <si>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</si>
  <si>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</si>
  <si>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</si>
  <si>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</si>
  <si>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</si>
  <si>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</si>
  <si>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</si>
  <si>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</si>
  <si>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</si>
  <si>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</si>
  <si>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</si>
  <si>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</si>
  <si>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</si>
  <si>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</si>
  <si>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</si>
  <si>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</si>
  <si>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</si>
  <si>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</si>
  <si>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</si>
  <si>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</si>
  <si>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</si>
  <si>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</si>
  <si>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</si>
  <si>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</si>
  <si>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</si>
  <si>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</si>
  <si>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</si>
  <si>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</si>
  <si>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</si>
  <si>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</si>
  <si>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</si>
  <si>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</si>
  <si>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</si>
  <si>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</si>
  <si>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</si>
  <si>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</si>
  <si>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</si>
  <si>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</si>
  <si>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</si>
  <si>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</si>
  <si>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</si>
  <si>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</si>
  <si>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</si>
  <si>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</si>
  <si>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</si>
  <si>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</si>
  <si>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</si>
  <si>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</si>
  <si>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</si>
  <si>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</si>
  <si>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</si>
  <si>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</si>
  <si>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</si>
  <si>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</si>
  <si>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</si>
  <si>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</si>
  <si>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</si>
  <si>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</si>
  <si>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</si>
  <si>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</si>
  <si>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</si>
  <si>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</si>
  <si>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</si>
  <si>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</si>
  <si>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</si>
  <si>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</si>
  <si>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</si>
  <si>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</si>
  <si>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</si>
  <si>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</si>
  <si>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</si>
  <si>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</si>
  <si>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</si>
  <si>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</si>
  <si>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</si>
  <si>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</si>
  <si>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</si>
  <si>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</si>
  <si>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</si>
  <si>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</si>
  <si>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</si>
  <si>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</si>
  <si>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</si>
  <si>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</si>
  <si>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</si>
  <si>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</si>
  <si>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</si>
  <si>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</si>
  <si>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</si>
  <si>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</si>
  <si>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</si>
  <si>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</si>
  <si>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</si>
  <si>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</si>
  <si>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</si>
  <si>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</si>
  <si>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</si>
  <si>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</si>
  <si>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</si>
  <si>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</si>
  <si>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</si>
  <si>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</si>
  <si>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</si>
  <si>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</si>
  <si>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</si>
  <si>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</si>
  <si>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</si>
  <si>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</si>
  <si>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</si>
  <si>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</si>
  <si>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</si>
  <si>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</si>
  <si>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</si>
  <si>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</si>
  <si>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</si>
  <si>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</si>
  <si>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</si>
  <si>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</si>
  <si>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</si>
  <si>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</si>
  <si>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</si>
  <si>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</si>
  <si>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</si>
  <si>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</si>
  <si>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</si>
  <si>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</si>
  <si>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</si>
  <si>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</si>
  <si>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</si>
  <si>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</si>
  <si>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</si>
  <si>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</si>
  <si>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</si>
  <si>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</si>
  <si>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</si>
  <si>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</si>
  <si>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</si>
  <si>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</si>
  <si>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</si>
  <si>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</si>
  <si>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</si>
  <si>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</si>
  <si>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</si>
  <si>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</si>
  <si>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</si>
  <si>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</si>
  <si>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</si>
  <si>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</si>
  <si>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</si>
  <si>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</si>
  <si>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</si>
  <si>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</si>
  <si>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</si>
  <si>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</si>
  <si>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</si>
  <si>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</si>
  <si>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</si>
  <si>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</si>
  <si>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</si>
  <si>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</si>
  <si>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</si>
  <si>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</si>
  <si>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</si>
  <si>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</si>
  <si>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</si>
  <si>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</si>
  <si>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</si>
  <si>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</si>
  <si>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</si>
  <si>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</si>
  <si>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</si>
  <si>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</si>
  <si>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</si>
  <si>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</si>
  <si>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</si>
  <si>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</si>
  <si>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</si>
  <si>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</si>
  <si>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</si>
  <si>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</si>
  <si>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</si>
  <si>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</si>
  <si>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</si>
  <si>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</si>
  <si>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</si>
  <si>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</si>
  <si>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</si>
  <si>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</si>
  <si>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</si>
  <si>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</si>
  <si>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</si>
  <si>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</si>
  <si>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</si>
  <si>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</si>
  <si>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</si>
  <si>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</si>
  <si>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</si>
  <si>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</si>
  <si>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</si>
  <si>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</si>
  <si>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</si>
  <si>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</si>
  <si>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</si>
  <si>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</si>
  <si>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</si>
  <si>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</si>
  <si>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</si>
  <si>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</si>
  <si>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</si>
  <si>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</si>
  <si>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</si>
  <si>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</si>
  <si>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</si>
  <si>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</si>
  <si>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</si>
  <si>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</si>
  <si>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</si>
  <si>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</si>
  <si>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</si>
  <si>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</si>
  <si>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</si>
  <si>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</si>
  <si>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</si>
  <si>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</si>
  <si>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</si>
  <si>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</si>
  <si>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</si>
  <si>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</si>
  <si>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</si>
  <si>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</si>
  <si>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</si>
  <si>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</si>
  <si>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</si>
  <si>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</si>
  <si>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</si>
  <si>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</si>
  <si>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</si>
  <si>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</si>
  <si>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</si>
  <si>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</si>
  <si>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</si>
  <si>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</si>
  <si>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</si>
  <si>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</si>
  <si>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</si>
  <si>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</si>
  <si>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</si>
  <si>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</si>
  <si>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</si>
  <si>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</si>
  <si>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</si>
  <si>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</si>
  <si>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</si>
  <si>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</si>
  <si>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</si>
  <si>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</si>
  <si>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</si>
  <si>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</si>
  <si>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</si>
  <si>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</si>
  <si>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</si>
  <si>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</si>
  <si>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</si>
  <si>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</si>
  <si>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</si>
  <si>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</si>
  <si>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</si>
  <si>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</si>
  <si>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</si>
  <si>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</si>
  <si>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</si>
  <si>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</si>
  <si>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</si>
  <si>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</si>
  <si>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</si>
  <si>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</si>
  <si>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</si>
  <si>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</si>
  <si>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</si>
  <si>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</si>
  <si>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</si>
  <si>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</si>
  <si>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</si>
  <si>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</si>
  <si>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</si>
  <si>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</si>
  <si>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</si>
  <si>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</si>
  <si>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</si>
  <si>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</si>
  <si>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</si>
  <si>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</si>
  <si>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</si>
  <si>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</si>
  <si>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</si>
  <si>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</si>
  <si>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</si>
  <si>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</si>
  <si>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</si>
  <si>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</si>
  <si>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</si>
  <si>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</si>
  <si>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</si>
  <si>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</si>
  <si>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</si>
  <si>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</si>
  <si>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</si>
  <si>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</si>
  <si>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</si>
  <si>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</si>
  <si>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</si>
  <si>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</si>
  <si>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</si>
  <si>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</si>
  <si>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</si>
  <si>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</si>
  <si>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</si>
  <si>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</si>
  <si>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</si>
  <si>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</si>
  <si>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</si>
  <si>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</si>
  <si>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</si>
  <si>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</si>
  <si>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</si>
  <si>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</si>
  <si>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</si>
  <si>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</si>
  <si>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</si>
  <si>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</si>
  <si>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</si>
  <si>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</si>
  <si>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</si>
  <si>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</si>
  <si>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</si>
  <si>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</si>
  <si>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</si>
  <si>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</si>
  <si>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</si>
  <si>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</si>
  <si>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</si>
  <si>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</si>
  <si>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</si>
  <si>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</si>
  <si>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</si>
  <si>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</si>
  <si>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</si>
  <si>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</si>
  <si>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</si>
  <si>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</si>
  <si>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</si>
  <si>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</si>
  <si>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</si>
  <si>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</si>
  <si>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</si>
  <si>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</si>
  <si>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</si>
  <si>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</si>
  <si>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</si>
  <si>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</si>
  <si>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</si>
  <si>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</si>
  <si>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</si>
  <si>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</si>
  <si>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</si>
  <si>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</si>
  <si>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</si>
  <si>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</si>
  <si>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</si>
  <si>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</si>
  <si>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</si>
  <si>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</si>
  <si>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</si>
  <si>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</si>
  <si>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</si>
  <si>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</si>
  <si>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</si>
  <si>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</si>
  <si>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</si>
  <si>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</si>
  <si>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</si>
  <si>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</si>
  <si>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</si>
  <si>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</si>
  <si>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</si>
  <si>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</si>
  <si>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</si>
  <si>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</si>
  <si>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</si>
  <si>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</si>
  <si>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</si>
  <si>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</si>
  <si>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</si>
  <si>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</si>
  <si>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</si>
  <si>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</si>
  <si>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</si>
  <si>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</si>
  <si>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</si>
  <si>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</si>
  <si>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</si>
  <si>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</si>
  <si>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</si>
  <si>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</si>
  <si>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</si>
  <si>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</si>
  <si>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</si>
  <si>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</si>
  <si>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</si>
  <si>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</si>
  <si>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</si>
  <si>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</si>
  <si>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</si>
  <si>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</si>
  <si>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</si>
  <si>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</si>
  <si>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</si>
  <si>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</si>
  <si>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</si>
  <si>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</si>
  <si>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</si>
  <si>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</si>
  <si>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</si>
  <si>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</si>
  <si>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</si>
  <si>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</si>
  <si>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</si>
  <si>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</si>
  <si>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</si>
  <si>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</si>
  <si>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</si>
  <si>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</si>
  <si>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</si>
  <si>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</si>
  <si>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</si>
  <si>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</si>
  <si>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</si>
  <si>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</si>
  <si>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</si>
  <si>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</si>
  <si>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</si>
  <si>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</si>
  <si>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</si>
  <si>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</si>
  <si>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</si>
  <si>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</si>
  <si>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</si>
  <si>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</si>
  <si>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</si>
  <si>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</si>
  <si>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</si>
  <si>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</si>
  <si>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</si>
  <si>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</si>
  <si>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</si>
  <si>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</si>
  <si>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</si>
  <si>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</si>
  <si>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</si>
  <si>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</si>
  <si>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</si>
  <si>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</si>
  <si>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</si>
  <si>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</si>
  <si>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</si>
  <si>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</si>
  <si>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</si>
  <si>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</si>
  <si>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</si>
  <si>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</si>
  <si>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</si>
  <si>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</si>
  <si>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</si>
  <si>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</si>
  <si>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</si>
  <si>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</si>
  <si>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</si>
  <si>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</si>
  <si>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</si>
  <si>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</si>
  <si>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</si>
  <si>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</si>
  <si>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</si>
  <si>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</si>
  <si>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</si>
  <si>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</si>
  <si>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</si>
  <si>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</si>
  <si>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</si>
  <si>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</si>
  <si>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</si>
  <si>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</si>
  <si>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</si>
  <si>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</si>
  <si>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</si>
  <si>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</si>
  <si>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</si>
  <si>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</si>
  <si>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</si>
  <si>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</si>
  <si>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</si>
  <si>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</si>
  <si>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</si>
  <si>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</si>
  <si>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</si>
  <si>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</si>
  <si>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</si>
  <si>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</si>
  <si>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</si>
  <si>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</si>
  <si>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</si>
  <si>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</si>
  <si>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</si>
  <si>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</si>
  <si>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</si>
  <si>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</si>
  <si>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</si>
  <si>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</si>
  <si>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</si>
  <si>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</si>
  <si>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</si>
  <si>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</si>
  <si>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</si>
  <si>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</si>
  <si>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</si>
  <si>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</si>
  <si>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</si>
  <si>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</si>
  <si>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</si>
  <si>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</si>
  <si>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</si>
  <si>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</si>
  <si>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</si>
  <si>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</si>
  <si>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</si>
  <si>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</si>
  <si>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</si>
  <si>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</si>
  <si>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</si>
  <si>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</si>
  <si>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</si>
  <si>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</si>
  <si>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</si>
  <si>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</si>
  <si>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</si>
  <si>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</si>
  <si>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</si>
  <si>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</si>
  <si>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</si>
  <si>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</si>
  <si>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</si>
  <si>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</si>
  <si>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</si>
  <si>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</si>
  <si>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</si>
  <si>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</si>
  <si>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</si>
  <si>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</si>
  <si>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</si>
  <si>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</si>
  <si>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</si>
  <si>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</si>
  <si>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</si>
  <si>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</si>
  <si>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</si>
  <si>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</si>
  <si>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</si>
  <si>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</si>
  <si>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</si>
  <si>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</si>
  <si>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</si>
  <si>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</si>
  <si>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</si>
  <si>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</si>
  <si>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</si>
  <si>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</si>
  <si>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</si>
  <si>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</si>
  <si>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</si>
  <si>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</si>
  <si>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</si>
  <si>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</si>
  <si>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</si>
  <si>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</si>
  <si>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</si>
  <si>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</si>
  <si>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</si>
  <si>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</si>
  <si>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</si>
  <si>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</si>
  <si>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</si>
  <si>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</si>
  <si>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</si>
  <si>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</si>
  <si>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</si>
  <si>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</si>
  <si>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</si>
  <si>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</si>
  <si>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</si>
  <si>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</si>
  <si>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</si>
  <si>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</si>
  <si>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</si>
  <si>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</si>
  <si>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</si>
  <si>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</si>
  <si>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</si>
  <si>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</si>
  <si>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</si>
  <si>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</si>
  <si>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</si>
  <si>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</si>
  <si>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</si>
  <si>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</si>
  <si>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</si>
  <si>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</si>
  <si>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</si>
  <si>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</si>
  <si>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</si>
  <si>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</si>
  <si>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</si>
  <si>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</si>
  <si>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</si>
  <si>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</si>
  <si>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</si>
  <si>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</si>
  <si>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</si>
  <si>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</si>
  <si>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</si>
  <si>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</si>
  <si>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</si>
  <si>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</si>
  <si>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</si>
  <si>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</si>
  <si>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</si>
  <si>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</si>
  <si>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</si>
  <si>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</si>
  <si>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</si>
  <si>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</si>
  <si>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</si>
  <si>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</si>
  <si>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</si>
  <si>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</si>
  <si>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</si>
  <si>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</si>
  <si>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</si>
  <si>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</si>
  <si>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</si>
  <si>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</si>
  <si>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</si>
  <si>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</si>
  <si>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</si>
  <si>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</si>
  <si>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</si>
  <si>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</si>
  <si>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</si>
  <si>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</si>
  <si>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</si>
  <si>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</si>
  <si>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</si>
  <si>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</si>
  <si>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</si>
  <si>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</si>
  <si>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</si>
  <si>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</si>
  <si>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</si>
  <si>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</si>
  <si>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</si>
  <si>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</si>
  <si>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</si>
  <si>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</si>
  <si>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</si>
  <si>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</si>
  <si>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</si>
  <si>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</si>
  <si>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</si>
  <si>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</si>
  <si>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</si>
  <si>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</si>
  <si>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</si>
  <si>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</si>
  <si>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</si>
  <si>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</si>
  <si>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</si>
  <si>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</si>
  <si>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</si>
  <si>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</si>
  <si>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</si>
  <si>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</si>
  <si>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</si>
  <si>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</si>
  <si>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</si>
  <si>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</si>
  <si>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</si>
  <si>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</si>
  <si>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</si>
  <si>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</si>
  <si>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</si>
  <si>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</si>
  <si>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</si>
  <si>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</si>
  <si>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</si>
  <si>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</si>
  <si>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</si>
  <si>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</si>
  <si>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</si>
  <si>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</si>
  <si>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</si>
  <si>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</si>
  <si>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</si>
  <si>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</si>
  <si>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</si>
  <si>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</si>
  <si>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</si>
  <si>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</si>
  <si>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</si>
  <si>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</si>
  <si>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</si>
  <si>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</si>
  <si>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</si>
  <si>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</si>
  <si>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</si>
  <si>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</si>
  <si>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</si>
  <si>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</si>
  <si>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</si>
  <si>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</si>
  <si>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</si>
  <si>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</si>
  <si>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</si>
  <si>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</si>
  <si>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</si>
  <si>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</si>
  <si>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</si>
  <si>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</si>
  <si>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</si>
  <si>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</si>
  <si>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</si>
  <si>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</si>
  <si>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</si>
  <si>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</si>
  <si>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</si>
  <si>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</si>
  <si>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</si>
  <si>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</si>
  <si>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</si>
  <si>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</si>
  <si>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</si>
  <si>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</si>
  <si>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</si>
  <si>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</si>
  <si>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</si>
  <si>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</si>
  <si>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</si>
  <si>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</si>
  <si>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</si>
  <si>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</si>
  <si>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</si>
  <si>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</si>
  <si>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</si>
  <si>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</si>
  <si>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</si>
  <si>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</si>
  <si>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</si>
  <si>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</si>
  <si>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</si>
  <si>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</si>
  <si>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</si>
  <si>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</si>
  <si>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</si>
  <si>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</si>
  <si>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</si>
  <si>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</si>
  <si>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</si>
  <si>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</si>
  <si>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</si>
  <si>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</si>
  <si>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</si>
  <si>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</si>
  <si>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</si>
  <si>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</si>
  <si>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</si>
  <si>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</si>
  <si>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</si>
  <si>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</si>
  <si>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</si>
  <si>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</si>
  <si>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</si>
  <si>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</si>
  <si>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</si>
  <si>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</si>
  <si>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</si>
  <si>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</si>
  <si>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</si>
  <si>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</si>
  <si>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</si>
  <si>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</si>
  <si>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</si>
  <si>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</si>
  <si>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</si>
  <si>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</si>
  <si>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</si>
  <si>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</si>
  <si>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</si>
  <si>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</si>
  <si>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</si>
  <si>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</si>
  <si>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</si>
  <si>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</si>
  <si>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</si>
  <si>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</si>
  <si>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</si>
  <si>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</si>
  <si>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</si>
  <si>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</si>
  <si>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</si>
  <si>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</si>
  <si>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</si>
  <si>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</si>
  <si>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</si>
  <si>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</si>
  <si>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</si>
  <si>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</si>
  <si>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</si>
  <si>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</si>
  <si>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</si>
  <si>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</si>
  <si>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</si>
  <si>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</si>
  <si>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</si>
  <si>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</si>
  <si>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</si>
  <si>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</si>
  <si>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</si>
  <si>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</si>
  <si>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</si>
  <si>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</si>
  <si>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</si>
  <si>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</si>
  <si>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</si>
  <si>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</si>
  <si>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</si>
  <si>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</si>
  <si>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</si>
  <si>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</si>
  <si>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</si>
  <si>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</si>
  <si>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</si>
  <si>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</si>
  <si>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</si>
  <si>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</si>
  <si>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</si>
  <si>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</si>
  <si>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</si>
  <si>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</si>
  <si>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</si>
  <si>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</si>
  <si>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</si>
  <si>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</si>
  <si>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</si>
  <si>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</si>
  <si>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</si>
  <si>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</si>
  <si>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</si>
  <si>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</si>
  <si>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</si>
  <si>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</si>
  <si>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</si>
  <si>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</si>
  <si>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</si>
  <si>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</si>
  <si>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</si>
  <si>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</si>
  <si>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</si>
  <si>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</si>
  <si>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</si>
  <si>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</si>
  <si>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</si>
  <si>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</si>
  <si>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</si>
  <si>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</si>
  <si>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</si>
  <si>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</si>
  <si>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</si>
  <si>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</si>
  <si>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</si>
  <si>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</si>
  <si>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</si>
  <si>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</si>
  <si>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</si>
  <si>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</si>
  <si>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</si>
  <si>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</si>
  <si>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</si>
  <si>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</si>
  <si>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</si>
  <si>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</si>
  <si>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</si>
  <si>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</si>
  <si>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</si>
  <si>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</si>
  <si>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</si>
  <si>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</si>
  <si>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</si>
  <si>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</si>
  <si>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</si>
  <si>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</si>
  <si>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</si>
  <si>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</si>
  <si>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</si>
  <si>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</si>
  <si>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</si>
  <si>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</si>
  <si>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</si>
  <si>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</si>
  <si>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</si>
  <si>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</si>
  <si>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</si>
  <si>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</si>
  <si>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</si>
  <si>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</si>
  <si>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</si>
  <si>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</si>
  <si>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</si>
  <si>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</si>
  <si>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</si>
  <si>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</si>
  <si>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</si>
  <si>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</si>
  <si>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</si>
  <si>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</si>
  <si>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</si>
  <si>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</si>
  <si>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</si>
  <si>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</si>
  <si>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</si>
  <si>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</si>
  <si>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</si>
  <si>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</si>
  <si>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</si>
  <si>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</si>
  <si>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</si>
  <si>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</si>
  <si>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</si>
  <si>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</si>
  <si>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</si>
  <si>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</si>
  <si>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</si>
  <si>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</si>
  <si>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</si>
  <si>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</si>
  <si>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</si>
  <si>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</si>
  <si>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</si>
  <si>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</si>
  <si>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</si>
  <si>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</si>
  <si>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</si>
  <si>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</si>
  <si>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</si>
  <si>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</si>
  <si>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</si>
  <si>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</si>
  <si>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</si>
  <si>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</si>
  <si>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</si>
  <si>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</si>
  <si>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</si>
  <si>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</si>
  <si>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</si>
  <si>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</si>
  <si>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</si>
  <si>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</si>
  <si>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</si>
  <si>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</si>
  <si>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</si>
  <si>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</si>
  <si>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</si>
  <si>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</si>
  <si>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</si>
  <si>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</si>
  <si>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</si>
  <si>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</si>
  <si>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</si>
  <si>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</si>
  <si>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</si>
  <si>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</si>
  <si>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</si>
  <si>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</si>
  <si>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</si>
  <si>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</si>
  <si>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</si>
  <si>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</si>
  <si>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</si>
  <si>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</si>
  <si>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</si>
  <si>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</si>
  <si>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</si>
  <si>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</si>
  <si>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</si>
  <si>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</si>
  <si>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</si>
  <si>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</si>
  <si>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</si>
  <si>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</si>
  <si>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</si>
  <si>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</si>
  <si>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</si>
  <si>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</si>
  <si>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</si>
  <si>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</si>
  <si>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</si>
  <si>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</si>
  <si>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</si>
  <si>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</si>
  <si>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</si>
  <si>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</si>
  <si>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</si>
  <si>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</si>
  <si>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</si>
  <si>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</si>
  <si>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</si>
  <si>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</si>
  <si>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</si>
  <si>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</si>
  <si>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</si>
  <si>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</si>
  <si>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</si>
  <si>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</si>
  <si>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</si>
  <si>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</si>
  <si>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</si>
  <si>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</si>
  <si>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</si>
  <si>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</si>
  <si>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</si>
  <si>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</si>
  <si>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</si>
  <si>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</si>
  <si>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</si>
  <si>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</si>
  <si>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</si>
  <si>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</si>
  <si>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</si>
  <si>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</si>
  <si>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</si>
  <si>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</si>
  <si>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</si>
  <si>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</si>
  <si>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</si>
  <si>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</si>
  <si>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</si>
  <si>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</si>
  <si>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</si>
  <si>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</si>
  <si>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</si>
  <si>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</si>
  <si>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</si>
  <si>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</si>
  <si>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</si>
  <si>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</si>
  <si>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</si>
  <si>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</si>
  <si>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</si>
  <si>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</si>
  <si>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</si>
  <si>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</si>
  <si>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</si>
  <si>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</si>
  <si>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</si>
  <si>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</si>
  <si>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</si>
  <si>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</si>
  <si>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</si>
  <si>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</si>
  <si>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</si>
  <si>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</si>
  <si>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</si>
  <si>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</si>
  <si>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</si>
  <si>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</si>
  <si>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</si>
  <si>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</si>
  <si>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</si>
  <si>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</si>
  <si>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</si>
  <si>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</si>
  <si>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</si>
  <si>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</si>
  <si>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</si>
  <si>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</si>
  <si>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</si>
  <si>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</si>
  <si>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</si>
  <si>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</si>
  <si>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</si>
  <si>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</si>
  <si>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</si>
  <si>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</si>
  <si>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</si>
  <si>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</si>
  <si>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</si>
  <si>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</si>
  <si>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</si>
  <si>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</si>
  <si>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</si>
  <si>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</si>
  <si>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</si>
  <si>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</si>
  <si>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</si>
  <si>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</si>
  <si>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</si>
  <si>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</si>
  <si>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</si>
  <si>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</si>
  <si>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</si>
  <si>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</si>
  <si>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</si>
  <si>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</si>
  <si>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</si>
  <si>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</si>
  <si>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</si>
  <si>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</si>
  <si>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</si>
  <si>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</si>
  <si>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</si>
  <si>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</si>
  <si>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</si>
  <si>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</si>
  <si>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</si>
  <si>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</si>
  <si>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</si>
  <si>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</si>
  <si>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</si>
  <si>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</si>
  <si>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</si>
  <si>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</si>
  <si>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</si>
  <si>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</si>
  <si>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</si>
  <si>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</si>
  <si>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</si>
  <si>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</si>
  <si>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</si>
  <si>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</si>
  <si>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</si>
  <si>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</si>
  <si>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</si>
  <si>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</si>
  <si>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</si>
  <si>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</si>
  <si>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</si>
  <si>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</si>
  <si>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</si>
  <si>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</si>
  <si>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</si>
  <si>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</si>
  <si>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</si>
  <si>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</si>
  <si>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</si>
  <si>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</si>
  <si>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</si>
  <si>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</si>
  <si>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</si>
  <si>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</si>
  <si>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</si>
  <si>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</si>
  <si>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</si>
  <si>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</si>
  <si>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</si>
  <si>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</si>
  <si>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</si>
  <si>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</si>
  <si>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</si>
  <si>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</si>
  <si>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</si>
  <si>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</si>
  <si>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</si>
  <si>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</si>
  <si>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</si>
  <si>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</si>
  <si>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</si>
  <si>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</si>
  <si>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</si>
  <si>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</si>
  <si>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</si>
  <si>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</si>
  <si>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</si>
  <si>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</si>
  <si>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</si>
  <si>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</si>
  <si>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</si>
  <si>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</si>
  <si>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</si>
  <si>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</si>
  <si>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</si>
  <si>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</si>
  <si>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</si>
  <si>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</si>
  <si>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</si>
  <si>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</si>
  <si>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</si>
  <si>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</si>
  <si>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</si>
  <si>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</si>
  <si>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</si>
  <si>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</si>
  <si>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</si>
  <si>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</si>
  <si>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</si>
  <si>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</si>
  <si>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</si>
  <si>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</si>
  <si>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</si>
  <si>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</si>
  <si>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</si>
  <si>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</si>
  <si>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</si>
  <si>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</si>
  <si>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</si>
  <si>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</si>
  <si>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</si>
  <si>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</si>
  <si>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</si>
  <si>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</si>
  <si>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</si>
  <si>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</si>
  <si>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</si>
  <si>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</si>
  <si>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</si>
  <si>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</si>
  <si>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</si>
  <si>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</si>
  <si>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</si>
  <si>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</si>
  <si>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</si>
  <si>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</si>
  <si>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</si>
  <si>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</si>
  <si>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</si>
  <si>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</si>
  <si>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</si>
  <si>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</si>
  <si>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</si>
  <si>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</si>
  <si>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</si>
  <si>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</si>
  <si>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</si>
  <si>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</si>
  <si>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</si>
  <si>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</si>
  <si>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</si>
  <si>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</si>
  <si>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</si>
  <si>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</si>
  <si>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</si>
  <si>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</si>
  <si>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</si>
  <si>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</si>
  <si>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</si>
  <si>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</si>
  <si>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</si>
  <si>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</si>
  <si>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</si>
  <si>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</si>
  <si>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</si>
  <si>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</si>
  <si>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</si>
  <si>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</si>
  <si>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</si>
  <si>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</si>
  <si>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</si>
  <si>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</si>
  <si>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</si>
  <si>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</si>
  <si>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</si>
  <si>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</si>
  <si>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</si>
  <si>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</si>
  <si>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</si>
  <si>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</si>
  <si>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</si>
  <si>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</si>
  <si>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</si>
  <si>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</si>
  <si>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</si>
  <si>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</si>
  <si>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</si>
  <si>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</si>
  <si>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</si>
  <si>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</si>
  <si>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</si>
  <si>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</si>
  <si>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</si>
  <si>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</si>
  <si>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</si>
  <si>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</si>
  <si>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</si>
  <si>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</si>
  <si>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</si>
  <si>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</si>
  <si>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</si>
  <si>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</si>
  <si>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</si>
  <si>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</si>
  <si>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</si>
  <si>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</si>
  <si>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</si>
  <si>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</si>
  <si>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</si>
  <si>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</si>
  <si>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</si>
  <si>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</si>
  <si>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</si>
  <si>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</si>
  <si>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</si>
  <si>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</si>
  <si>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</si>
  <si>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</si>
  <si>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</si>
  <si>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</si>
  <si>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</si>
  <si>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</si>
  <si>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</si>
  <si>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</si>
  <si>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</si>
  <si>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</si>
  <si>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</si>
  <si>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</si>
  <si>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</si>
  <si>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</si>
  <si>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</si>
  <si>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</si>
  <si>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</si>
  <si>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</si>
  <si>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</si>
  <si>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</si>
  <si>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</si>
  <si>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</si>
  <si>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</si>
  <si>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</si>
  <si>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</si>
  <si>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</si>
  <si>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</si>
  <si>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</si>
  <si>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</si>
  <si>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</si>
  <si>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</si>
  <si>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</si>
  <si>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</si>
  <si>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</si>
  <si>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</si>
  <si>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</si>
  <si>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</si>
  <si>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</si>
  <si>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</si>
  <si>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</si>
  <si>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</si>
  <si>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</si>
  <si>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</si>
  <si>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</si>
  <si>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</si>
  <si>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</si>
  <si>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</si>
  <si>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</si>
  <si>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</si>
  <si>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</si>
  <si>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</si>
  <si>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</si>
  <si>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</si>
  <si>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</si>
  <si>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</si>
  <si>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</si>
  <si>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</si>
  <si>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</si>
  <si>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</si>
  <si>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</si>
  <si>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</si>
  <si>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</si>
  <si>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</si>
  <si>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</si>
  <si>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</si>
  <si>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</si>
  <si>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</si>
  <si>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</si>
  <si>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</si>
  <si>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</si>
  <si>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</si>
  <si>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</si>
  <si>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</si>
  <si>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</si>
  <si>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</si>
  <si>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</si>
  <si>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</si>
  <si>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</si>
  <si>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</si>
  <si>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</si>
  <si>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</si>
  <si>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</si>
  <si>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</si>
  <si>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</si>
  <si>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</si>
  <si>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</si>
  <si>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</si>
  <si>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</si>
  <si>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</si>
  <si>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</si>
  <si>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</si>
  <si>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</si>
  <si>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</si>
  <si>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</si>
  <si>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</si>
  <si>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</si>
  <si>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</si>
  <si>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</si>
  <si>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</si>
  <si>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</si>
  <si>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</si>
  <si>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</si>
  <si>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</si>
  <si>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</si>
  <si>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</si>
  <si>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</si>
  <si>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</si>
  <si>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</si>
  <si>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</si>
  <si>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</si>
  <si>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</si>
  <si>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</si>
  <si>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</si>
  <si>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</si>
  <si>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</si>
  <si>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</si>
  <si>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</si>
  <si>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</si>
  <si>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</si>
  <si>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</si>
  <si>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</si>
  <si>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</si>
  <si>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</si>
  <si>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</si>
  <si>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</si>
  <si>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</si>
  <si>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</si>
  <si>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</si>
  <si>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</si>
  <si>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</si>
  <si>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</si>
  <si>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</si>
  <si>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</si>
  <si>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</si>
  <si>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</si>
  <si>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</si>
  <si>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</si>
  <si>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</si>
  <si>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</si>
  <si>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</si>
  <si>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</si>
  <si>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</si>
  <si>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</si>
  <si>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</si>
  <si>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</si>
  <si>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</si>
  <si>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</si>
  <si>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</si>
  <si>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</si>
  <si>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</si>
  <si>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</si>
  <si>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</si>
  <si>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</si>
  <si>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</si>
  <si>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</si>
  <si>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</si>
  <si>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</si>
  <si>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</si>
  <si>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</si>
  <si>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</si>
  <si>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</si>
  <si>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</si>
  <si>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</si>
  <si>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</si>
  <si>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</si>
  <si>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</si>
  <si>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</si>
  <si>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</si>
  <si>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</si>
  <si>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</si>
  <si>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</si>
  <si>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</si>
  <si>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</si>
  <si>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</si>
  <si>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</si>
  <si>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</si>
  <si>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</si>
  <si>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</si>
  <si>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</si>
  <si>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</si>
  <si>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</si>
  <si>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</si>
  <si>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</si>
  <si>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</si>
  <si>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</si>
  <si>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</si>
  <si>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</si>
  <si>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</si>
  <si>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</si>
  <si>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</si>
  <si>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</si>
  <si>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</si>
  <si>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</si>
  <si>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</si>
  <si>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</si>
  <si>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</si>
  <si>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</si>
  <si>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</si>
  <si>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</si>
  <si>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</si>
  <si>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</si>
  <si>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</si>
  <si>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</si>
  <si>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</si>
  <si>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</si>
  <si>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</si>
  <si>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</si>
  <si>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</si>
  <si>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</si>
  <si>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</si>
  <si>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</si>
  <si>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</si>
  <si>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</si>
  <si>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</si>
  <si>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</si>
  <si>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</si>
  <si>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</si>
  <si>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</si>
  <si>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</si>
  <si>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</si>
  <si>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</si>
  <si>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</si>
  <si>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</si>
  <si>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</si>
  <si>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</si>
  <si>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</si>
  <si>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</si>
  <si>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</si>
  <si>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</si>
  <si>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</si>
  <si>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</si>
  <si>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</si>
  <si>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</si>
  <si>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</si>
  <si>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</si>
  <si>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</si>
  <si>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</si>
  <si>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</si>
  <si>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</si>
  <si>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</si>
  <si>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</si>
  <si>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</si>
  <si>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</si>
  <si>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</si>
  <si>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</si>
  <si>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</si>
  <si>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</si>
  <si>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</si>
  <si>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</si>
  <si>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</si>
  <si>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</si>
  <si>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</si>
  <si>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</si>
  <si>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</si>
  <si>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</si>
  <si>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</si>
  <si>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</si>
  <si>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</si>
  <si>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</si>
  <si>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</si>
  <si>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</si>
  <si>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</si>
  <si>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</si>
  <si>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</si>
  <si>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</si>
  <si>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</si>
  <si>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</si>
  <si>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</si>
  <si>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</si>
  <si>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</si>
  <si>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</si>
  <si>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</si>
  <si>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</si>
  <si>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</si>
  <si>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</si>
  <si>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</si>
  <si>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</si>
  <si>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</si>
  <si>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</si>
  <si>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</si>
  <si>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</si>
  <si>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</si>
  <si>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</si>
  <si>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</si>
  <si>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</si>
  <si>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</si>
  <si>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</si>
  <si>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</si>
  <si>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</si>
  <si>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</si>
  <si>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</si>
  <si>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</si>
  <si>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</si>
  <si>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</si>
  <si>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</si>
  <si>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</si>
  <si>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</si>
  <si>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</si>
  <si>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</si>
  <si>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</si>
  <si>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</si>
  <si>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</si>
  <si>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</si>
  <si>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</si>
  <si>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</si>
  <si>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</si>
  <si>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</si>
  <si>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</si>
  <si>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</si>
  <si>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</si>
  <si>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</si>
  <si>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</si>
  <si>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</si>
  <si>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</si>
  <si>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</si>
  <si>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</si>
  <si>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</si>
  <si>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</si>
  <si>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</si>
  <si>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</si>
  <si>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</si>
  <si>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</si>
  <si>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</si>
  <si>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</si>
  <si>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</si>
  <si>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</si>
  <si>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</si>
  <si>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</si>
  <si>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</si>
  <si>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</si>
  <si>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</si>
  <si>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</si>
  <si>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</si>
  <si>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</si>
  <si>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</si>
  <si>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</si>
  <si>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</si>
  <si>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</si>
  <si>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</si>
  <si>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</si>
  <si>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</si>
  <si>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</si>
  <si>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</si>
  <si>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</si>
  <si>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</si>
  <si>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</si>
  <si>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</si>
  <si>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</si>
  <si>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</si>
  <si>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</si>
  <si>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</si>
  <si>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</si>
  <si>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</si>
  <si>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</si>
  <si>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</si>
  <si>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</si>
  <si>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</si>
  <si>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</si>
  <si>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</si>
  <si>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</si>
  <si>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</si>
  <si>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</si>
  <si>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</si>
  <si>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</si>
  <si>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</si>
  <si>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</si>
  <si>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</si>
  <si>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</si>
  <si>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</si>
  <si>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</si>
  <si>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</si>
  <si>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</si>
  <si>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</si>
  <si>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</si>
  <si>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</si>
  <si>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</si>
  <si>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</si>
  <si>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</si>
  <si>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</si>
  <si>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</si>
  <si>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</si>
  <si>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</si>
  <si>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</si>
  <si>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</si>
  <si>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</si>
  <si>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</si>
  <si>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</si>
  <si>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</si>
  <si>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</si>
  <si>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</si>
  <si>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</si>
  <si>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</si>
  <si>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</si>
  <si>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</si>
  <si>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</si>
  <si>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</si>
  <si>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</si>
  <si>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</si>
  <si>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</si>
  <si>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</si>
  <si>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</si>
  <si>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</si>
  <si>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</si>
  <si>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</si>
  <si>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</si>
  <si>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</si>
  <si>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</si>
  <si>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</si>
  <si>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</si>
  <si>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</si>
  <si>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</si>
  <si>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</si>
  <si>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</si>
  <si>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</si>
  <si>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</si>
  <si>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</si>
  <si>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</si>
  <si>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</si>
  <si>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</si>
  <si>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</si>
  <si>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</si>
  <si>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</si>
  <si>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</si>
  <si>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</si>
  <si>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</si>
  <si>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</si>
  <si>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</si>
  <si>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</si>
  <si>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</si>
  <si>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</si>
  <si>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</si>
  <si>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</si>
  <si>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</si>
  <si>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</si>
  <si>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</si>
  <si>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</si>
  <si>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</si>
  <si>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</si>
  <si>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</si>
  <si>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</si>
  <si>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</si>
  <si>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</si>
  <si>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</si>
  <si>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</si>
  <si>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</si>
  <si>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</si>
  <si>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</si>
  <si>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</si>
  <si>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</si>
  <si>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</si>
  <si>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</si>
  <si>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</si>
  <si>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</si>
  <si>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</si>
  <si>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</si>
  <si>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</si>
  <si>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</si>
  <si>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</si>
  <si>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</si>
  <si>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</si>
  <si>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</si>
  <si>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</si>
  <si>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</si>
  <si>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</si>
  <si>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</si>
  <si>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</si>
  <si>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</si>
  <si>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</si>
  <si>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</si>
  <si>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</si>
  <si>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</si>
  <si>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</si>
  <si>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</si>
  <si>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</si>
  <si>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</si>
  <si>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</si>
  <si>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</si>
  <si>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</si>
  <si>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</si>
  <si>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</si>
  <si>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</si>
  <si>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</si>
  <si>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</si>
  <si>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</si>
  <si>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</si>
  <si>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</si>
  <si>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</si>
  <si>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</si>
  <si>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</si>
  <si>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</si>
  <si>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</si>
  <si>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</si>
  <si>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</si>
  <si>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</si>
  <si>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</si>
  <si>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</si>
  <si>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</si>
  <si>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</si>
  <si>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</si>
  <si>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</si>
  <si>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</si>
  <si>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</si>
  <si>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</si>
  <si>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</si>
  <si>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</si>
  <si>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</si>
  <si>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</si>
  <si>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</si>
  <si>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</si>
  <si>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</si>
  <si>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</si>
  <si>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</si>
  <si>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</si>
  <si>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</si>
  <si>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</si>
  <si>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</si>
  <si>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</si>
  <si>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</si>
  <si>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</si>
  <si>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</si>
  <si>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</si>
  <si>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</si>
  <si>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</si>
  <si>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</si>
  <si>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</si>
  <si>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</si>
  <si>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</si>
  <si>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</si>
  <si>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</si>
  <si>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</si>
  <si>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</si>
  <si>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</si>
  <si>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</si>
  <si>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</si>
  <si>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</si>
  <si>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</si>
  <si>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</si>
  <si>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</si>
  <si>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</si>
  <si>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</si>
  <si>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</si>
  <si>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</si>
  <si>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</si>
  <si>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</si>
  <si>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</si>
  <si>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</si>
  <si>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</si>
  <si>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</si>
  <si>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</si>
  <si>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</si>
  <si>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</si>
  <si>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</si>
  <si>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</si>
  <si>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</si>
  <si>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</si>
  <si>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</si>
  <si>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</si>
  <si>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</si>
  <si>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</si>
  <si>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</si>
  <si>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</si>
  <si>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</si>
  <si>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</si>
  <si>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</si>
  <si>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</si>
  <si>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</si>
  <si>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</si>
  <si>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</si>
  <si>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</si>
  <si>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</si>
  <si>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</si>
  <si>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</si>
  <si>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</si>
  <si>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</si>
  <si>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</si>
  <si>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</si>
  <si>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</si>
  <si>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</si>
  <si>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</si>
  <si>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</si>
  <si>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</si>
  <si>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</si>
  <si>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</si>
  <si>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</si>
  <si>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</si>
  <si>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</si>
  <si>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</si>
  <si>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</si>
  <si>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</si>
  <si>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</si>
  <si>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</si>
  <si>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</si>
  <si>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</si>
  <si>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</si>
  <si>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</si>
  <si>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</si>
  <si>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</si>
  <si>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</si>
  <si>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</si>
  <si>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</si>
  <si>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</si>
  <si>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</si>
  <si>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</si>
  <si>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</si>
  <si>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</si>
  <si>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</si>
  <si>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</si>
  <si>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</si>
  <si>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</si>
  <si>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</si>
  <si>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</si>
  <si>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</si>
  <si>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</si>
  <si>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</si>
  <si>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</si>
  <si>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</si>
  <si>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</si>
  <si>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</si>
  <si>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</si>
  <si>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</si>
  <si>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</si>
  <si>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</si>
  <si>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</si>
  <si>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</si>
  <si>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</si>
  <si>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</si>
  <si>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</si>
  <si>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</si>
  <si>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</si>
  <si>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</si>
  <si>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</si>
  <si>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</si>
  <si>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</si>
  <si>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</si>
  <si>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</si>
  <si>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</si>
  <si>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</si>
  <si>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</si>
  <si>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</si>
  <si>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</si>
  <si>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</si>
  <si>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</si>
  <si>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</si>
  <si>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</si>
  <si>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</si>
  <si>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</si>
  <si>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</si>
  <si>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</si>
  <si>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</si>
  <si>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</si>
  <si>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</si>
  <si>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</si>
  <si>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</si>
  <si>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</si>
  <si>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</si>
  <si>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</si>
  <si>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</si>
  <si>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</si>
  <si>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</si>
  <si>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</si>
  <si>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</si>
  <si>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</si>
  <si>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</si>
  <si>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</si>
  <si>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</si>
  <si>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</si>
  <si>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</si>
  <si>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</si>
  <si>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</si>
  <si>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</si>
  <si>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</si>
  <si>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</si>
  <si>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</si>
  <si>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</si>
  <si>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</si>
  <si>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</si>
  <si>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</si>
  <si>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</si>
  <si>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</si>
  <si>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</si>
  <si>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</si>
  <si>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</si>
  <si>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</si>
  <si>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</si>
  <si>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</si>
  <si>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</si>
  <si>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</si>
  <si>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</si>
  <si>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</si>
  <si>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</si>
  <si>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</si>
  <si>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</si>
  <si>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</si>
  <si>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</si>
  <si>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</si>
  <si>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</si>
  <si>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</si>
  <si>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</si>
  <si>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</si>
  <si>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</si>
  <si>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</si>
  <si>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</si>
  <si>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</si>
  <si>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</si>
  <si>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</si>
  <si>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</si>
  <si>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</si>
  <si>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</si>
  <si>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</si>
  <si>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</si>
  <si>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</si>
  <si>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</si>
  <si>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</si>
  <si>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</si>
  <si>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</si>
  <si>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</si>
  <si>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</si>
  <si>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</si>
  <si>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</si>
  <si>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</si>
  <si>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</si>
  <si>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</si>
  <si>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</si>
  <si>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</si>
  <si>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</si>
  <si>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</si>
  <si>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</si>
  <si>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</si>
  <si>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</si>
  <si>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</si>
  <si>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</si>
  <si>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</si>
  <si>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</si>
  <si>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</si>
  <si>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</si>
  <si>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</si>
  <si>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</si>
  <si>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</si>
  <si>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</si>
  <si>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</si>
  <si>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</si>
  <si>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</si>
  <si>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</si>
  <si>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</si>
  <si>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</si>
  <si>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</si>
  <si>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</si>
  <si>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</si>
  <si>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</si>
  <si>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</si>
  <si>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</si>
  <si>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</si>
  <si>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</si>
  <si>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</si>
  <si>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</si>
  <si>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</si>
  <si>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</si>
  <si>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</si>
  <si>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</si>
  <si>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</si>
  <si>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</si>
  <si>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</si>
  <si>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</si>
  <si>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</si>
  <si>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</si>
  <si>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</si>
  <si>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</si>
  <si>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</si>
  <si>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</si>
  <si>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</si>
  <si>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</si>
  <si>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</si>
  <si>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</si>
  <si>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</si>
  <si>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</si>
  <si>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</si>
  <si>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</si>
  <si>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</si>
  <si>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</si>
  <si>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</si>
  <si>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</si>
  <si>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</si>
  <si>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</si>
  <si>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</si>
  <si>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</si>
  <si>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</si>
  <si>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</si>
  <si>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</si>
  <si>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</si>
  <si>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</si>
  <si>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</si>
  <si>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</si>
  <si>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</si>
  <si>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</si>
  <si>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</si>
  <si>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</si>
  <si>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</si>
  <si>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</si>
  <si>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</si>
  <si>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</si>
  <si>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</si>
  <si>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</si>
  <si>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</si>
  <si>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</si>
  <si>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</si>
  <si>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</si>
  <si>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</si>
  <si>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</si>
  <si>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</si>
  <si>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</si>
  <si>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</si>
  <si>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</si>
  <si>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</si>
  <si>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</si>
  <si>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</si>
  <si>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</si>
  <si>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</si>
  <si>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</si>
  <si>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</si>
  <si>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</si>
  <si>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</si>
  <si>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</si>
  <si>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</si>
  <si>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</si>
  <si>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</si>
  <si>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</si>
  <si>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</si>
  <si>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</si>
  <si>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</si>
  <si>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</si>
  <si>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</si>
  <si>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</si>
  <si>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</si>
  <si>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</si>
  <si>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</si>
  <si>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</si>
  <si>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</si>
  <si>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</si>
  <si>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</si>
  <si>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</si>
  <si>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</si>
  <si>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</si>
  <si>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</si>
  <si>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</si>
  <si>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</si>
  <si>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</si>
  <si>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</si>
  <si>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</si>
  <si>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</si>
  <si>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</si>
  <si>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</si>
  <si>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</si>
  <si>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</si>
  <si>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</si>
  <si>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</si>
  <si>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</si>
  <si>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</si>
  <si>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</si>
  <si>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</si>
  <si>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</si>
  <si>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</si>
  <si>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</si>
  <si>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</si>
  <si>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</si>
  <si>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</si>
  <si>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</si>
  <si>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</si>
  <si>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</si>
  <si>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</si>
  <si>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</si>
  <si>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</si>
  <si>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</si>
  <si>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</si>
  <si>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</si>
  <si>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</si>
  <si>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</si>
  <si>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</si>
  <si>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</si>
  <si>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</si>
  <si>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</si>
  <si>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</si>
  <si>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</si>
  <si>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</si>
  <si>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</si>
  <si>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</si>
  <si>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</si>
  <si>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</si>
  <si>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</si>
  <si>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</si>
  <si>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</si>
  <si>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</si>
  <si>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</si>
  <si>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</si>
  <si>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</si>
  <si>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</si>
  <si>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</si>
  <si>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</si>
  <si>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</si>
  <si>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</si>
  <si>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</si>
  <si>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</si>
  <si>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</si>
  <si>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</si>
  <si>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</si>
  <si>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</si>
  <si>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</si>
  <si>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</si>
  <si>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</si>
  <si>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</si>
  <si>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</si>
  <si>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</si>
  <si>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</si>
  <si>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</si>
  <si>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</si>
  <si>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</si>
  <si>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</si>
  <si>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</si>
  <si>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</si>
  <si>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</si>
  <si>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</si>
  <si>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</si>
  <si>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</si>
  <si>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</si>
  <si>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</si>
  <si>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</si>
  <si>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</si>
  <si>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</si>
  <si>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</si>
  <si>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</si>
  <si>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</si>
  <si>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</si>
  <si>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</si>
  <si>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</si>
  <si>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</si>
  <si>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</si>
  <si>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</si>
  <si>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</si>
  <si>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</si>
  <si>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</si>
  <si>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</si>
  <si>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</si>
  <si>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</si>
  <si>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</si>
  <si>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</si>
  <si>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</si>
  <si>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</si>
  <si>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</si>
  <si>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</si>
  <si>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</si>
  <si>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</si>
  <si>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</si>
  <si>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</si>
  <si>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</si>
  <si>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</si>
  <si>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</si>
  <si>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</si>
  <si>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</si>
  <si>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</si>
  <si>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</si>
  <si>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</si>
  <si>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</si>
  <si>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</si>
  <si>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</si>
  <si>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</si>
  <si>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</si>
  <si>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</si>
  <si>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</si>
  <si>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</si>
  <si>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</si>
  <si>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</si>
  <si>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</si>
  <si>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</si>
  <si>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</si>
  <si>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</si>
  <si>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</si>
  <si>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</si>
  <si>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</si>
  <si>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</si>
  <si>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</si>
  <si>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</si>
  <si>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</si>
  <si>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</si>
  <si>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</si>
  <si>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</si>
  <si>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</si>
  <si>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</si>
  <si>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</si>
  <si>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</si>
  <si>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</si>
  <si>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</si>
  <si>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</si>
  <si>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</si>
  <si>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</si>
  <si>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</si>
  <si>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</si>
  <si>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</si>
  <si>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</si>
  <si>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</si>
  <si>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</si>
  <si>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</si>
  <si>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</si>
  <si>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</si>
  <si>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</si>
  <si>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</si>
  <si>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</si>
  <si>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</si>
  <si>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</si>
  <si>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</si>
  <si>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</si>
  <si>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</si>
  <si>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</si>
  <si>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</si>
  <si>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</si>
  <si>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</si>
  <si>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</si>
  <si>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</si>
  <si>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</si>
  <si>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</si>
  <si>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</si>
  <si>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</si>
  <si>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</si>
  <si>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</si>
  <si>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</si>
  <si>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</si>
  <si>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</si>
  <si>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</si>
  <si>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</si>
  <si>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</si>
  <si>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</si>
  <si>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</si>
  <si>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</si>
  <si>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</si>
  <si>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</si>
  <si>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</si>
  <si>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</si>
  <si>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</si>
  <si>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</si>
  <si>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</si>
  <si>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</si>
  <si>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</si>
  <si>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</si>
  <si>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</si>
  <si>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</si>
  <si>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</si>
  <si>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</si>
  <si>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</si>
  <si>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</si>
  <si>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</si>
  <si>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</si>
  <si>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</si>
  <si>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</si>
  <si>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</si>
  <si>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</si>
  <si>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</si>
  <si>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</si>
  <si>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</si>
  <si>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</si>
  <si>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</si>
  <si>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</si>
  <si>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</si>
  <si>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</si>
  <si>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</si>
  <si>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</si>
  <si>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</si>
  <si>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</si>
  <si>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</si>
  <si>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</si>
  <si>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</si>
  <si>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</si>
  <si>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</si>
  <si>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</si>
  <si>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</si>
  <si>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</si>
  <si>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</si>
  <si>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</si>
  <si>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</si>
  <si>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</si>
  <si>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</si>
  <si>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</si>
  <si>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</si>
  <si>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</si>
  <si>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</si>
  <si>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</si>
  <si>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</si>
  <si>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</si>
  <si>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</si>
  <si>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</si>
  <si>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</si>
  <si>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</si>
  <si>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</si>
  <si>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</si>
  <si>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</si>
  <si>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</si>
  <si>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</si>
  <si>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</si>
  <si>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</si>
  <si>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</si>
  <si>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</si>
  <si>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</si>
  <si>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</si>
  <si>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</si>
  <si>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</si>
  <si>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</si>
  <si>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</si>
  <si>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</si>
  <si>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</si>
  <si>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</si>
  <si>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</si>
  <si>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</si>
  <si>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</si>
  <si>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</si>
  <si>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</si>
  <si>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</si>
  <si>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</si>
  <si>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</si>
  <si>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</si>
  <si>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</si>
  <si>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</si>
  <si>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</si>
  <si>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</si>
  <si>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</si>
  <si>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</si>
  <si>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</si>
  <si>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</si>
  <si>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</si>
  <si>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</si>
  <si>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</si>
  <si>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</si>
  <si>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</si>
  <si>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</si>
  <si>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</si>
  <si>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</si>
  <si>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</si>
  <si>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</si>
  <si>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</si>
  <si>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</si>
  <si>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</si>
  <si>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</si>
  <si>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</si>
  <si>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</si>
  <si>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</si>
  <si>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</si>
  <si>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</si>
  <si>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</si>
  <si>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</si>
  <si>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</si>
  <si>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</si>
  <si>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</si>
  <si>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</si>
  <si>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</si>
  <si>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</si>
  <si>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</si>
  <si>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</si>
  <si>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</si>
  <si>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</si>
  <si>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</si>
  <si>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</si>
  <si>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</si>
  <si>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</si>
  <si>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</si>
  <si>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</si>
  <si>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</si>
  <si>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</si>
  <si>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</si>
  <si>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</si>
  <si>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</si>
  <si>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</si>
  <si>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</si>
  <si>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</si>
  <si>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</si>
  <si>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</si>
  <si>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</si>
  <si>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</si>
  <si>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</si>
  <si>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</si>
  <si>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</si>
  <si>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</si>
  <si>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</si>
  <si>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</si>
  <si>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</si>
  <si>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</si>
  <si>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</si>
  <si>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</si>
  <si>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</si>
  <si>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</si>
  <si>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</si>
  <si>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</si>
  <si>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</si>
  <si>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</si>
  <si>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</si>
  <si>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</si>
  <si>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</si>
  <si>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</si>
  <si>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</si>
  <si>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</si>
  <si>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</si>
  <si>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</si>
  <si>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</si>
  <si>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</si>
  <si>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</si>
  <si>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</si>
  <si>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</si>
  <si>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</si>
  <si>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</si>
  <si>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</si>
  <si>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</si>
  <si>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</si>
  <si>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</si>
  <si>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</si>
  <si>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</si>
  <si>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</si>
  <si>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</si>
  <si>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</si>
  <si>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</si>
  <si>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</si>
  <si>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</si>
  <si>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</si>
  <si>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</si>
  <si>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</si>
  <si>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</si>
  <si>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</si>
  <si>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</si>
  <si>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</si>
  <si>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</si>
  <si>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</si>
  <si>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</si>
  <si>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</si>
  <si>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</si>
  <si>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</si>
  <si>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</si>
  <si>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</si>
  <si>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</si>
  <si>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</si>
  <si>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</si>
  <si>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</si>
  <si>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</si>
  <si>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</si>
  <si>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</si>
  <si>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</si>
  <si>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</si>
  <si>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</si>
  <si>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</si>
  <si>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</si>
  <si>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</si>
  <si>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</si>
  <si>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</si>
  <si>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</si>
  <si>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</si>
  <si>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</si>
  <si>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</si>
  <si>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</si>
  <si>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</si>
  <si>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</si>
  <si>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</si>
  <si>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</si>
  <si>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</si>
  <si>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</si>
  <si>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</si>
  <si>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</si>
  <si>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</si>
  <si>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</si>
  <si>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</si>
  <si>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</si>
  <si>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</si>
  <si>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</si>
  <si>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</si>
  <si>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</si>
  <si>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</si>
  <si>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</si>
  <si>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</si>
  <si>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</si>
  <si>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</si>
  <si>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</si>
  <si>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</si>
  <si>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</si>
  <si>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</si>
  <si>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</si>
  <si>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</si>
  <si>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</si>
  <si>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</si>
  <si>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</si>
  <si>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</si>
  <si>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</si>
  <si>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</si>
  <si>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</si>
  <si>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</si>
  <si>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</si>
  <si>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</si>
  <si>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</si>
  <si>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</si>
  <si>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</si>
  <si>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</si>
  <si>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</si>
  <si>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</si>
  <si>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</si>
  <si>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</si>
  <si>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</si>
  <si>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</si>
  <si>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</si>
  <si>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</si>
  <si>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</si>
  <si>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</si>
  <si>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</si>
  <si>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</si>
  <si>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</si>
  <si>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</si>
  <si>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</si>
  <si>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</si>
  <si>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</si>
  <si>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</si>
  <si>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</si>
  <si>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</si>
  <si>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</si>
  <si>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</si>
  <si>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</si>
  <si>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</si>
  <si>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</si>
  <si>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</si>
  <si>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</si>
  <si>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</si>
  <si>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</si>
  <si>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</si>
  <si>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</si>
  <si>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</si>
  <si>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</si>
  <si>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</si>
  <si>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</si>
  <si>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</si>
  <si>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</si>
  <si>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</si>
  <si>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</si>
  <si>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</si>
  <si>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</si>
  <si>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</si>
  <si>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</si>
  <si>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</si>
  <si>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</si>
  <si>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</si>
  <si>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</si>
  <si>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</si>
  <si>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</si>
  <si>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</si>
  <si>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</si>
  <si>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</si>
  <si>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</si>
  <si>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</si>
  <si>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</si>
  <si>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</si>
  <si>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</si>
  <si>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</si>
  <si>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</si>
  <si>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</si>
  <si>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</si>
  <si>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</si>
  <si>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</si>
  <si>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</si>
  <si>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</si>
  <si>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</si>
  <si>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</si>
  <si>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</si>
  <si>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</si>
  <si>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</si>
  <si>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</si>
  <si>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</si>
  <si>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</si>
  <si>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</si>
  <si>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</si>
  <si>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</si>
  <si>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</si>
  <si>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</si>
  <si>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</si>
  <si>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</si>
  <si>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</si>
  <si>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</si>
  <si>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</si>
  <si>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</si>
  <si>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</si>
  <si>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</si>
  <si>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</si>
  <si>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</si>
  <si>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</si>
  <si>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</si>
  <si>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</si>
  <si>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</si>
  <si>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</si>
  <si>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</si>
  <si>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</si>
  <si>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</si>
  <si>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</si>
  <si>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</si>
  <si>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</si>
  <si>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</si>
  <si>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</si>
  <si>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</si>
  <si>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</si>
  <si>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</si>
  <si>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</si>
  <si>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</si>
  <si>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</si>
  <si>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</si>
  <si>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</si>
  <si>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</si>
  <si>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</si>
  <si>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</si>
  <si>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</si>
  <si>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</si>
  <si>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</si>
  <si>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</si>
  <si>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</si>
  <si>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</si>
  <si>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</si>
  <si>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</si>
  <si>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</si>
  <si>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</si>
  <si>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</si>
  <si>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</si>
  <si>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</si>
  <si>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</si>
  <si>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</si>
  <si>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</si>
  <si>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</si>
  <si>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</si>
  <si>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</si>
  <si>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</si>
  <si>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</si>
  <si>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</si>
  <si>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</si>
  <si>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</si>
  <si>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</si>
  <si>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</si>
  <si>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</si>
  <si>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</si>
  <si>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</si>
  <si>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</si>
  <si>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</si>
  <si>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</si>
  <si>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</si>
  <si>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</si>
  <si>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</si>
  <si>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</si>
  <si>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</si>
  <si>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</si>
  <si>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</si>
  <si>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</si>
  <si>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</si>
  <si>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</si>
  <si>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</si>
  <si>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</si>
  <si>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</si>
  <si>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</si>
  <si>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</si>
  <si>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</si>
  <si>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</si>
  <si>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</si>
  <si>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</si>
  <si>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</si>
  <si>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</si>
  <si>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</si>
  <si>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</si>
  <si>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</si>
  <si>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</si>
  <si>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</si>
  <si>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</si>
  <si>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</si>
  <si>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</si>
  <si>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</si>
  <si>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</si>
  <si>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</si>
  <si>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</si>
  <si>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</si>
  <si>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</si>
  <si>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</si>
  <si>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</si>
  <si>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</si>
  <si>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</si>
  <si>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</si>
  <si>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</si>
  <si>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</si>
  <si>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</si>
  <si>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</si>
  <si>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</si>
  <si>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</si>
  <si>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</si>
  <si>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</si>
  <si>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</si>
  <si>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</si>
  <si>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</si>
  <si>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</si>
  <si>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</si>
  <si>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</si>
  <si>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</si>
  <si>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</si>
  <si>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</si>
  <si>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</si>
  <si>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</si>
  <si>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</si>
  <si>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</si>
  <si>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</si>
  <si>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</si>
  <si>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</si>
  <si>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</si>
  <si>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</si>
  <si>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</si>
  <si>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</si>
  <si>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</si>
  <si>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</si>
  <si>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</si>
  <si>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</si>
  <si>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</si>
  <si>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</si>
  <si>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</si>
  <si>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</si>
  <si>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</si>
  <si>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</si>
  <si>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</si>
  <si>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</si>
  <si>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</si>
  <si>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</si>
  <si>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</si>
  <si>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</si>
  <si>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</si>
  <si>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</si>
  <si>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</si>
  <si>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</si>
  <si>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</si>
  <si>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</si>
  <si>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</si>
  <si>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</si>
  <si>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</si>
  <si>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</si>
  <si>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</si>
  <si>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</si>
  <si>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</si>
  <si>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</si>
  <si>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</si>
  <si>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</si>
  <si>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</si>
  <si>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</si>
  <si>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</si>
  <si>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</si>
  <si>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</si>
  <si>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</si>
  <si>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</si>
  <si>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</si>
  <si>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</si>
  <si>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</si>
  <si>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</si>
  <si>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</si>
  <si>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</si>
  <si>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</si>
  <si>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</si>
  <si>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</si>
  <si>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</si>
  <si>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</si>
  <si>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</si>
  <si>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</si>
  <si>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</si>
  <si>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</si>
  <si>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</si>
  <si>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</si>
  <si>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</si>
  <si>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</si>
  <si>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</si>
  <si>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</si>
  <si>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</si>
  <si>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</si>
  <si>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</si>
  <si>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</si>
  <si>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</si>
  <si>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</si>
  <si>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</si>
  <si>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</si>
  <si>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</si>
  <si>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</si>
  <si>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</si>
  <si>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</si>
  <si>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</si>
  <si>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</si>
  <si>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</si>
  <si>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</si>
  <si>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</si>
  <si>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</si>
  <si>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</si>
  <si>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</si>
  <si>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</si>
  <si>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</si>
  <si>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</si>
  <si>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</si>
  <si>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</si>
  <si>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</si>
  <si>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</si>
  <si>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</si>
  <si>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</si>
  <si>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</si>
  <si>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</si>
  <si>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</si>
  <si>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</si>
  <si>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</si>
  <si>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</si>
  <si>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</si>
  <si>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</si>
  <si>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</si>
  <si>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</si>
  <si>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</si>
  <si>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</si>
  <si>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</si>
  <si>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</si>
  <si>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</si>
  <si>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</si>
  <si>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</si>
  <si>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</si>
  <si>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</si>
  <si>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</si>
  <si>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</si>
  <si>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</si>
  <si>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</si>
  <si>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</si>
  <si>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</si>
  <si>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</si>
  <si>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</si>
  <si>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</si>
  <si>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</si>
  <si>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</si>
  <si>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</si>
  <si>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</si>
  <si>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</si>
  <si>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</si>
  <si>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</si>
  <si>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</si>
  <si>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</si>
  <si>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</si>
  <si>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</si>
  <si>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</si>
  <si>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</si>
  <si>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</si>
  <si>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</si>
  <si>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</si>
  <si>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</si>
  <si>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</si>
  <si>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</si>
  <si>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</si>
  <si>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</si>
  <si>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</si>
  <si>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</si>
  <si>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</si>
  <si>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</si>
  <si>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</si>
  <si>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</si>
  <si>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</si>
  <si>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</si>
  <si>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</si>
  <si>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</si>
  <si>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</si>
  <si>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</si>
  <si>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</si>
  <si>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</si>
  <si>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</si>
  <si>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</si>
  <si>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</si>
  <si>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</si>
  <si>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</si>
  <si>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</si>
  <si>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</si>
  <si>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</si>
  <si>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</si>
  <si>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</si>
  <si>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</si>
  <si>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</si>
  <si>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</si>
  <si>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</si>
  <si>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</si>
  <si>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</si>
  <si>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</si>
  <si>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</si>
  <si>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</si>
  <si>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</si>
  <si>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</si>
  <si>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</si>
  <si>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</si>
  <si>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</si>
  <si>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</si>
  <si>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</si>
  <si>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</si>
  <si>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</si>
  <si>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</si>
  <si>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</si>
  <si>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</si>
  <si>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</si>
  <si>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</si>
  <si>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</si>
  <si>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</si>
  <si>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</si>
  <si>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</si>
  <si>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</si>
  <si>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</si>
  <si>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</si>
  <si>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</si>
  <si>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</si>
  <si>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</si>
  <si>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</si>
  <si>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</si>
  <si>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</si>
  <si>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</si>
  <si>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</si>
  <si>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</si>
  <si>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</si>
  <si>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</si>
  <si>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</si>
  <si>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</si>
  <si>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</si>
  <si>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</si>
  <si>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</si>
  <si>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</si>
  <si>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</si>
  <si>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</si>
  <si>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</si>
  <si>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</si>
  <si>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</si>
  <si>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</si>
  <si>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</si>
  <si>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</si>
  <si>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</si>
  <si>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</si>
  <si>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</si>
  <si>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</si>
  <si>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</si>
  <si>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</si>
  <si>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</si>
  <si>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</si>
  <si>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</si>
  <si>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</si>
  <si>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</si>
  <si>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</si>
  <si>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</si>
  <si>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</si>
  <si>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</si>
  <si>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</si>
  <si>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</si>
  <si>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</si>
  <si>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</si>
  <si>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</si>
  <si>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</si>
  <si>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</si>
  <si>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</si>
  <si>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</si>
  <si>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</si>
  <si>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</si>
  <si>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</si>
  <si>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</si>
  <si>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</si>
  <si>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</si>
  <si>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</si>
  <si>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</si>
  <si>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</si>
  <si>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</si>
  <si>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</si>
  <si>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</si>
  <si>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</si>
  <si>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</si>
  <si>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</si>
  <si>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</si>
  <si>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</si>
  <si>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</si>
  <si>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</si>
  <si>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</si>
  <si>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</si>
  <si>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</si>
  <si>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</si>
  <si>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</si>
  <si>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</si>
  <si>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</si>
  <si>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</si>
  <si>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</si>
  <si>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</si>
  <si>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</si>
  <si>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</si>
  <si>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</si>
  <si>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</si>
  <si>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</si>
  <si>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</si>
  <si>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</si>
  <si>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</si>
  <si>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</si>
  <si>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</si>
  <si>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</si>
  <si>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</si>
  <si>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</si>
  <si>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</si>
  <si>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</si>
  <si>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</si>
  <si>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</si>
  <si>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</si>
  <si>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</si>
  <si>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</si>
  <si>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</si>
  <si>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</si>
  <si>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</si>
  <si>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</si>
  <si>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</si>
  <si>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</si>
  <si>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</si>
  <si>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</si>
  <si>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</si>
  <si>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</si>
  <si>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</si>
  <si>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</si>
  <si>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</si>
  <si>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</si>
  <si>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</si>
  <si>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</si>
  <si>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</si>
  <si>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</si>
  <si>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</si>
  <si>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</si>
  <si>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</si>
  <si>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</si>
  <si>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</si>
  <si>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</si>
  <si>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</si>
  <si>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</si>
  <si>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</si>
  <si>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</si>
  <si>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</si>
  <si>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</si>
  <si>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</si>
  <si>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</si>
  <si>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</si>
  <si>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</si>
  <si>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</si>
  <si>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</si>
  <si>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</si>
  <si>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</si>
  <si>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</si>
  <si>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</si>
  <si>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</si>
  <si>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</si>
  <si>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</si>
  <si>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</si>
  <si>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</si>
  <si>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</si>
  <si>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</si>
  <si>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</si>
  <si>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</si>
  <si>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</si>
  <si>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</si>
  <si>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</si>
  <si>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</si>
  <si>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</si>
  <si>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</si>
  <si>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</si>
  <si>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</si>
  <si>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</si>
  <si>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</si>
  <si>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</si>
  <si>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</si>
  <si>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</si>
  <si>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</si>
  <si>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</si>
  <si>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</si>
  <si>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</si>
  <si>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</si>
  <si>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</si>
  <si>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</si>
  <si>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</si>
  <si>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</si>
  <si>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</si>
  <si>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</si>
  <si>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</si>
  <si>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</si>
  <si>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</si>
  <si>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</si>
  <si>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</si>
  <si>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</si>
  <si>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</si>
  <si>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</si>
  <si>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</si>
  <si>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</si>
  <si>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</si>
  <si>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</si>
  <si>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</si>
  <si>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</si>
  <si>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</si>
  <si>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</si>
  <si>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</si>
  <si>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</si>
  <si>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</si>
  <si>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</si>
  <si>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</si>
  <si>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</si>
  <si>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</si>
  <si>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</si>
  <si>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</si>
  <si>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</si>
  <si>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</si>
  <si>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</si>
  <si>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</si>
  <si>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</si>
  <si>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</si>
  <si>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</si>
  <si>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</si>
  <si>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</si>
  <si>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</si>
  <si>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</si>
  <si>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</si>
  <si>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</si>
  <si>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</si>
  <si>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</si>
  <si>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</si>
  <si>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</si>
  <si>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</si>
  <si>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</si>
  <si>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</si>
  <si>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</si>
  <si>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</si>
  <si>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</si>
  <si>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</si>
  <si>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</si>
  <si>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</si>
  <si>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</si>
  <si>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</si>
  <si>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</si>
  <si>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</si>
  <si>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</si>
  <si>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</si>
  <si>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</si>
  <si>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</si>
  <si>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</si>
  <si>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</si>
  <si>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</si>
  <si>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</si>
  <si>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</si>
  <si>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</si>
  <si>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</si>
  <si>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</si>
  <si>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</si>
  <si>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</si>
  <si>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</si>
  <si>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</si>
  <si>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</si>
  <si>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</si>
  <si>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</si>
  <si>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</si>
  <si>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</si>
  <si>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</si>
  <si>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</si>
  <si>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</si>
  <si>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</si>
  <si>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</si>
  <si>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</si>
  <si>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</si>
  <si>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</si>
  <si>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</si>
  <si>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</si>
  <si>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</si>
  <si>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</si>
  <si>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</si>
  <si>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</si>
  <si>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</si>
  <si>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</si>
  <si>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</si>
  <si>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</si>
  <si>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</si>
  <si>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</si>
  <si>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</si>
  <si>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</si>
  <si>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</si>
  <si>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</si>
  <si>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</si>
  <si>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</si>
  <si>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</si>
  <si>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</si>
  <si>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</si>
  <si>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</si>
  <si>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</si>
  <si>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</si>
  <si>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</si>
  <si>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</si>
  <si>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</si>
  <si>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</si>
  <si>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</si>
  <si>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</si>
  <si>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</si>
  <si>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</si>
  <si>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</si>
  <si>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</si>
  <si>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</si>
  <si>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</si>
  <si>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</si>
  <si>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</si>
  <si>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</si>
  <si>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</si>
  <si>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</si>
  <si>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</si>
  <si>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</si>
  <si>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</si>
  <si>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</si>
  <si>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</si>
  <si>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</si>
  <si>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</si>
  <si>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</si>
  <si>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</si>
  <si>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</si>
  <si>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</si>
  <si>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</si>
  <si>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</si>
  <si>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</si>
  <si>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</si>
  <si>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</si>
  <si>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</si>
  <si>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</si>
  <si>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</si>
  <si>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</si>
  <si>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</si>
  <si>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</si>
  <si>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</si>
  <si>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</si>
  <si>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</si>
  <si>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</si>
  <si>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</si>
  <si>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</si>
  <si>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</si>
  <si>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</si>
  <si>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</si>
  <si>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</si>
  <si>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</si>
  <si>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</si>
  <si>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</si>
  <si>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</si>
  <si>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</si>
  <si>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</si>
  <si>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</si>
  <si>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</si>
  <si>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</si>
  <si>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</si>
  <si>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</si>
  <si>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</si>
  <si>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</si>
  <si>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</si>
  <si>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</si>
  <si>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</si>
  <si>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</si>
  <si>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</si>
  <si>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</si>
  <si>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</si>
  <si>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</si>
  <si>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</si>
  <si>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</si>
  <si>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</si>
  <si>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</si>
  <si>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</si>
  <si>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</si>
  <si>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</si>
  <si>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</si>
  <si>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</si>
  <si>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</si>
  <si>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</si>
  <si>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</si>
  <si>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</si>
  <si>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</si>
  <si>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</si>
  <si>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</si>
  <si>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</si>
  <si>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</si>
  <si>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</si>
  <si>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</si>
  <si>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</si>
  <si>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</si>
  <si>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</si>
  <si>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</si>
  <si>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</si>
  <si>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</si>
  <si>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</si>
  <si>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</si>
  <si>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</si>
  <si>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</si>
  <si>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</si>
  <si>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</si>
  <si>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</si>
  <si>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</si>
  <si>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</si>
  <si>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</si>
  <si>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</si>
  <si>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</si>
  <si>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</si>
  <si>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</si>
  <si>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</si>
  <si>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</si>
  <si>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</si>
  <si>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</si>
  <si>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</si>
  <si>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</si>
  <si>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</si>
  <si>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</si>
  <si>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</si>
  <si>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</si>
  <si>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</si>
  <si>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</si>
  <si>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</si>
  <si>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</si>
  <si>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</si>
  <si>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</si>
  <si>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</si>
  <si>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</si>
  <si>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</si>
  <si>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</si>
  <si>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</si>
  <si>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</si>
  <si>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</si>
  <si>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</si>
  <si>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</si>
  <si>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</si>
  <si>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</si>
  <si>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</si>
  <si>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</si>
  <si>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</si>
  <si>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</si>
  <si>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</si>
  <si>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</si>
  <si>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</si>
  <si>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</si>
  <si>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</si>
  <si>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</si>
  <si>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</si>
  <si>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</si>
  <si>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</si>
  <si>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</si>
  <si>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</si>
  <si>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</si>
  <si>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</si>
  <si>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</si>
  <si>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</si>
  <si>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</si>
  <si>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</si>
  <si>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</si>
  <si>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</si>
  <si>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</si>
  <si>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</si>
  <si>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</si>
  <si>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</si>
  <si>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</si>
  <si>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</si>
  <si>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</si>
  <si>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</si>
  <si>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</si>
  <si>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</si>
  <si>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</si>
  <si>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</si>
  <si>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</si>
  <si>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</si>
  <si>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</si>
  <si>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</si>
  <si>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</si>
  <si>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</si>
  <si>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</si>
  <si>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</si>
  <si>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</si>
  <si>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</si>
  <si>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</si>
  <si>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</si>
  <si>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</si>
  <si>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</si>
  <si>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</si>
  <si>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</si>
  <si>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</si>
  <si>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</si>
  <si>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</si>
  <si>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</si>
  <si>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</si>
  <si>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</si>
  <si>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</si>
  <si>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</si>
  <si>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</si>
  <si>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</si>
  <si>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</si>
  <si>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</si>
  <si>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</si>
  <si>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</si>
  <si>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</si>
  <si>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</si>
  <si>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</si>
  <si>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</si>
  <si>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</si>
  <si>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</si>
  <si>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</si>
  <si>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</si>
  <si>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</si>
  <si>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</si>
  <si>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</si>
  <si>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</si>
  <si>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</si>
  <si>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</si>
  <si>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</si>
  <si>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</si>
  <si>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</si>
  <si>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</si>
  <si>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</si>
  <si>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</si>
  <si>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</si>
  <si>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</si>
  <si>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</si>
  <si>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</si>
  <si>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</si>
  <si>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</si>
  <si>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</si>
  <si>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</si>
  <si>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</si>
  <si>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</si>
  <si>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</si>
  <si>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</si>
  <si>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</si>
  <si>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</si>
  <si>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</si>
  <si>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</si>
  <si>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</si>
  <si>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</si>
  <si>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</si>
  <si>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</si>
  <si>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</si>
  <si>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</si>
  <si>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</si>
  <si>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</si>
  <si>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</si>
  <si>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</si>
  <si>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</si>
  <si>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</si>
  <si>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</si>
  <si>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</si>
  <si>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</si>
  <si>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</si>
  <si>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</si>
  <si>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</si>
  <si>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</si>
  <si>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</si>
  <si>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</si>
  <si>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</si>
  <si>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</si>
  <si>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</si>
  <si>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</si>
  <si>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</si>
  <si>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</si>
  <si>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</si>
  <si>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</si>
  <si>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</si>
  <si>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</si>
  <si>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</si>
  <si>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</si>
  <si>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</si>
  <si>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</si>
  <si>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</si>
  <si>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</si>
  <si>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</si>
  <si>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</si>
  <si>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</si>
  <si>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</si>
  <si>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</si>
  <si>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</si>
  <si>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</si>
  <si>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</si>
  <si>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</si>
  <si>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</si>
  <si>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</si>
  <si>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</si>
  <si>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</si>
  <si>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</si>
  <si>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</si>
  <si>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</si>
  <si>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</si>
  <si>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</si>
  <si>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</si>
  <si>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</si>
  <si>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</si>
  <si>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</si>
  <si>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</si>
  <si>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</si>
  <si>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</si>
  <si>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</si>
  <si>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</si>
  <si>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</si>
  <si>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</si>
  <si>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</si>
  <si>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</si>
  <si>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</si>
  <si>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</si>
  <si>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</si>
  <si>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</si>
  <si>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</si>
  <si>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</si>
  <si>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</si>
  <si>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</si>
  <si>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</si>
  <si>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</si>
  <si>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</si>
  <si>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</si>
  <si>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</si>
  <si>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</si>
  <si>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</si>
  <si>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</si>
  <si>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</si>
  <si>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</si>
  <si>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</si>
  <si>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</si>
  <si>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</si>
  <si>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</si>
  <si>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</si>
  <si>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</si>
  <si>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</si>
  <si>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</si>
  <si>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</si>
  <si>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</si>
  <si>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</si>
  <si>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</si>
  <si>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</si>
  <si>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</si>
  <si>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</si>
  <si>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</si>
  <si>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</si>
  <si>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</si>
  <si>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</si>
  <si>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</si>
  <si>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</si>
  <si>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</si>
  <si>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</si>
  <si>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</si>
  <si>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</si>
  <si>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</si>
  <si>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</si>
  <si>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</si>
  <si>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</si>
  <si>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</si>
  <si>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</si>
  <si>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</si>
  <si>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</si>
  <si>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</si>
  <si>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</si>
  <si>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</si>
  <si>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</si>
  <si>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</si>
  <si>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</si>
  <si>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</si>
  <si>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</si>
  <si>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</si>
  <si>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</si>
  <si>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</si>
  <si>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</si>
  <si>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</si>
  <si>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</si>
  <si>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</si>
  <si>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</si>
  <si>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</si>
  <si>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</si>
  <si>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</si>
  <si>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</si>
  <si>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</si>
  <si>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</si>
  <si>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</si>
  <si>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</si>
  <si>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</si>
  <si>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</si>
  <si>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</si>
  <si>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</si>
  <si>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</si>
  <si>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</si>
  <si>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</si>
  <si>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</si>
  <si>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</si>
  <si>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</si>
  <si>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</si>
  <si>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</si>
  <si>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</si>
  <si>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</si>
  <si>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</si>
  <si>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</si>
  <si>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</si>
  <si>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</si>
  <si>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</si>
  <si>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</si>
  <si>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</si>
  <si>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</si>
  <si>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</si>
  <si>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</si>
  <si>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</si>
  <si>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</si>
  <si>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</si>
  <si>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</si>
  <si>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</si>
  <si>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</si>
  <si>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</si>
  <si>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</si>
  <si>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</si>
  <si>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</si>
  <si>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</si>
  <si>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</si>
  <si>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</si>
  <si>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</si>
  <si>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</si>
  <si>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</si>
  <si>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</si>
  <si>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</si>
  <si>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</si>
  <si>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</si>
  <si>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</si>
  <si>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</si>
  <si>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</si>
  <si>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</si>
  <si>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</si>
  <si>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</si>
  <si>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</si>
  <si>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</si>
  <si>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</si>
  <si>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</si>
  <si>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</si>
  <si>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</si>
  <si>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</si>
  <si>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</si>
  <si>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</si>
  <si>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</si>
  <si>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</si>
  <si>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</si>
  <si>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</si>
  <si>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</si>
  <si>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</si>
  <si>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</si>
  <si>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</si>
  <si>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</si>
  <si>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</si>
  <si>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</si>
  <si>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</si>
  <si>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</si>
  <si>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</si>
  <si>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</si>
  <si>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</si>
  <si>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</si>
  <si>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</si>
  <si>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</si>
  <si>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</si>
  <si>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</si>
  <si>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</si>
  <si>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</si>
  <si>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</si>
  <si>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</si>
  <si>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</si>
  <si>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</si>
  <si>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</si>
  <si>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</si>
  <si>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</si>
  <si>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</si>
  <si>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</si>
  <si>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</si>
  <si>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</si>
  <si>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</si>
  <si>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</si>
  <si>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</si>
  <si>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</si>
  <si>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</si>
  <si>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</si>
  <si>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</si>
  <si>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</si>
  <si>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</si>
  <si>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</si>
  <si>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</si>
  <si>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</si>
  <si>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</si>
  <si>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</si>
  <si>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</si>
  <si>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</si>
  <si>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</si>
  <si>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</si>
  <si>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</si>
  <si>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</si>
  <si>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</si>
  <si>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</si>
  <si>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</si>
  <si>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</si>
  <si>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</si>
  <si>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</si>
  <si>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</si>
  <si>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</si>
  <si>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</si>
  <si>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</si>
  <si>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</si>
  <si>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</si>
  <si>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</si>
  <si>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</si>
  <si>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</si>
  <si>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</si>
  <si>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</si>
  <si>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</si>
  <si>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</si>
  <si>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</si>
  <si>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</si>
  <si>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</si>
  <si>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</si>
  <si>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</si>
  <si>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</si>
  <si>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</si>
  <si>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</si>
  <si>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</si>
  <si>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</si>
  <si>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</si>
  <si>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</si>
  <si>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</si>
  <si>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</si>
  <si>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</si>
  <si>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</si>
  <si>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</si>
  <si>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</si>
  <si>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</si>
  <si>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</si>
  <si>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</si>
  <si>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</si>
  <si>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</si>
  <si>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</si>
  <si>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</si>
  <si>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</si>
  <si>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</si>
  <si>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</si>
  <si>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</si>
  <si>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</si>
  <si>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</si>
  <si>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</si>
  <si>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</si>
  <si>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</si>
  <si>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</si>
  <si>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</si>
  <si>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</si>
  <si>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</si>
  <si>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</si>
  <si>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</si>
  <si>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</si>
  <si>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</si>
  <si>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</si>
  <si>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</si>
  <si>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</si>
  <si>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</si>
  <si>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</si>
  <si>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</si>
  <si>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</si>
  <si>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</si>
  <si>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</si>
  <si>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</si>
  <si>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</si>
  <si>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</si>
  <si>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</si>
  <si>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</si>
  <si>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</si>
  <si>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</si>
  <si>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</si>
  <si>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</si>
  <si>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</si>
  <si>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</si>
  <si>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</si>
  <si>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</si>
  <si>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</si>
  <si>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</si>
  <si>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</si>
  <si>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</si>
  <si>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</si>
  <si>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</si>
  <si>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</si>
  <si>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</si>
  <si>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</si>
  <si>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</si>
  <si>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</si>
  <si>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</si>
  <si>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</si>
  <si>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</si>
  <si>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</si>
  <si>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</si>
  <si>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</si>
  <si>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</si>
  <si>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</si>
  <si>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</si>
  <si>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</si>
  <si>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</si>
  <si>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</si>
  <si>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</si>
  <si>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</si>
  <si>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</si>
  <si>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</si>
  <si>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</si>
  <si>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</si>
  <si>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</si>
  <si>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</si>
  <si>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</si>
  <si>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</si>
  <si>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</si>
  <si>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</si>
  <si>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</si>
  <si>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</si>
  <si>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</si>
  <si>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</si>
  <si>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</si>
  <si>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</si>
  <si>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</si>
  <si>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</si>
  <si>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</si>
  <si>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</si>
  <si>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</si>
  <si>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</si>
  <si>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</si>
  <si>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</si>
  <si>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</si>
  <si>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</si>
  <si>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</si>
  <si>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</si>
  <si>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</si>
  <si>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</si>
  <si>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</si>
  <si>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</si>
  <si>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</si>
  <si>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</si>
  <si>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</si>
  <si>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</si>
  <si>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</si>
  <si>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</si>
  <si>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</si>
  <si>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</si>
  <si>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</si>
  <si>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</si>
  <si>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</si>
  <si>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</si>
  <si>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</si>
  <si>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</si>
  <si>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</si>
  <si>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</si>
  <si>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</si>
  <si>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</si>
  <si>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</si>
  <si>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</si>
  <si>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</si>
  <si>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</si>
  <si>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</si>
  <si>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</si>
  <si>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</si>
  <si>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</si>
  <si>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</si>
  <si>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</si>
  <si>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</si>
  <si>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</si>
  <si>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</si>
  <si>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</si>
  <si>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</si>
  <si>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</si>
  <si>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</si>
  <si>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</si>
  <si>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</si>
  <si>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</si>
  <si>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</si>
  <si>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</si>
  <si>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</si>
  <si>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</si>
  <si>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</si>
  <si>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</si>
  <si>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</si>
  <si>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</si>
  <si>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</si>
  <si>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</si>
  <si>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</si>
  <si>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</si>
  <si>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</si>
  <si>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</si>
  <si>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</si>
  <si>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</si>
  <si>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</si>
  <si>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</si>
  <si>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</si>
  <si>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</si>
  <si>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</si>
  <si>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</si>
  <si>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</si>
  <si>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</si>
  <si>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</si>
  <si>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</si>
  <si>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</si>
  <si>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</si>
  <si>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</si>
  <si>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</si>
  <si>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</si>
  <si>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</si>
  <si>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</si>
  <si>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</si>
  <si>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</si>
  <si>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</si>
  <si>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</si>
  <si>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</si>
  <si>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</si>
  <si>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</si>
  <si>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</si>
  <si>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</si>
  <si>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</si>
  <si>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</si>
  <si>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</si>
  <si>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</si>
  <si>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</si>
  <si>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</si>
  <si>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</si>
  <si>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</si>
  <si>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</si>
  <si>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</si>
  <si>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</si>
  <si>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</si>
  <si>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</si>
  <si>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</si>
  <si>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</si>
  <si>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</si>
  <si>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</si>
  <si>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</si>
  <si>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</si>
  <si>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</si>
  <si>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</si>
  <si>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</si>
  <si>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</si>
  <si>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</si>
  <si>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</si>
  <si>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</si>
  <si>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</si>
  <si>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</si>
  <si>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</si>
  <si>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</si>
  <si>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</si>
  <si>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</si>
  <si>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</si>
  <si>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</si>
  <si>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</si>
  <si>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</si>
  <si>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</si>
  <si>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</si>
  <si>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</si>
  <si>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</si>
  <si>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</si>
  <si>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</si>
  <si>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</si>
  <si>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</si>
  <si>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</si>
  <si>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</si>
  <si>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</si>
  <si>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</si>
  <si>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</si>
  <si>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</si>
  <si>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</si>
  <si>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</si>
  <si>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</si>
  <si>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</si>
  <si>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</si>
  <si>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</si>
  <si>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</si>
  <si>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</si>
  <si>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</si>
  <si>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</si>
  <si>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</si>
  <si>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</si>
  <si>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</si>
  <si>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</si>
  <si>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</si>
  <si>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</si>
  <si>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</si>
  <si>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</si>
  <si>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</si>
  <si>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</si>
  <si>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</si>
  <si>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</si>
  <si>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</si>
  <si>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</si>
  <si>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</si>
  <si>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</si>
  <si>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</si>
  <si>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</si>
  <si>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</si>
  <si>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</si>
  <si>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</si>
  <si>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</si>
  <si>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</si>
  <si>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</si>
  <si>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</si>
  <si>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</si>
  <si>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</si>
  <si>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</si>
  <si>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</si>
  <si>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</si>
  <si>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</si>
  <si>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</si>
  <si>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</si>
  <si>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</si>
  <si>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</si>
  <si>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</si>
  <si>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</si>
  <si>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</si>
  <si>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</si>
  <si>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</si>
  <si>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</si>
  <si>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</si>
  <si>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</si>
  <si>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</si>
  <si>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</si>
  <si>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</si>
  <si>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</si>
  <si>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</si>
  <si>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</si>
  <si>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</si>
  <si>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</si>
  <si>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</si>
  <si>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</si>
  <si>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</si>
  <si>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</si>
  <si>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</si>
  <si>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</si>
  <si>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</si>
  <si>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</si>
  <si>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</si>
  <si>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</si>
  <si>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</si>
  <si>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</si>
  <si>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</si>
  <si>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</si>
  <si>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</si>
  <si>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</si>
  <si>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</si>
  <si>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</si>
  <si>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</si>
  <si>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</si>
  <si>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</si>
  <si>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</si>
  <si>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</si>
  <si>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</si>
  <si>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</si>
  <si>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</si>
  <si>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</si>
  <si>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</si>
  <si>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</si>
  <si>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</si>
  <si>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</si>
  <si>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</si>
  <si>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</si>
  <si>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</si>
  <si>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</si>
  <si>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</si>
  <si>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</si>
  <si>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</si>
  <si>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</si>
  <si>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</si>
  <si>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</si>
  <si>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</si>
  <si>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</si>
  <si>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</si>
  <si>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</si>
  <si>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</si>
  <si>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</si>
  <si>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</si>
  <si>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</si>
  <si>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</si>
  <si>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</si>
  <si>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</si>
  <si>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</si>
  <si>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</si>
  <si>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</si>
  <si>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</si>
  <si>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</si>
  <si>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</si>
  <si>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</si>
  <si>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</si>
  <si>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</si>
  <si>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</si>
  <si>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</si>
  <si>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</si>
  <si>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</si>
  <si>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</si>
  <si>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</si>
  <si>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</si>
  <si>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</si>
  <si>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</si>
  <si>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</si>
  <si>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</si>
  <si>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</si>
  <si>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</si>
  <si>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</si>
  <si>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</si>
  <si>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</si>
  <si>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</si>
  <si>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</si>
  <si>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</si>
  <si>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</si>
  <si>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</si>
  <si>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</si>
  <si>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</si>
  <si>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</si>
  <si>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</si>
  <si>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</si>
  <si>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</si>
  <si>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</si>
  <si>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</si>
  <si>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</si>
  <si>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</si>
  <si>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</si>
  <si>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</si>
  <si>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</si>
  <si>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</si>
  <si>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</si>
  <si>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</si>
  <si>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</si>
  <si>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</si>
  <si>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</si>
  <si>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</si>
  <si>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</si>
  <si>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</si>
  <si>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</si>
  <si>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</si>
  <si>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</si>
  <si>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</si>
  <si>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</si>
  <si>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</si>
  <si>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</si>
  <si>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</si>
  <si>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</si>
  <si>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</si>
  <si>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</si>
  <si>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</si>
  <si>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</si>
  <si>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</si>
  <si>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</si>
  <si>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</si>
  <si>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</si>
  <si>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</si>
  <si>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</si>
  <si>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</si>
  <si>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</si>
  <si>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</si>
  <si>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</si>
  <si>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</si>
  <si>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</si>
  <si>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</si>
  <si>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</si>
  <si>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</si>
  <si>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</si>
  <si>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</si>
  <si>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</si>
  <si>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</si>
  <si>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</si>
  <si>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</si>
  <si>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</si>
  <si>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</si>
  <si>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</si>
  <si>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</si>
  <si>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</si>
  <si>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</si>
  <si>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</si>
  <si>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</si>
  <si>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</si>
  <si>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</si>
  <si>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</si>
  <si>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</si>
  <si>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</si>
  <si>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</si>
  <si>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</si>
  <si>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</si>
  <si>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</si>
  <si>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</si>
  <si>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</si>
  <si>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</si>
  <si>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</si>
  <si>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</si>
  <si>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</si>
  <si>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</si>
  <si>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</si>
  <si>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</si>
  <si>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</si>
  <si>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</si>
  <si>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</si>
  <si>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</si>
  <si>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</si>
  <si>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</si>
  <si>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</si>
  <si>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</si>
  <si>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</si>
  <si>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</si>
  <si>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</si>
  <si>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</si>
  <si>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</si>
  <si>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</si>
  <si>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</si>
  <si>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</si>
  <si>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</si>
  <si>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</si>
  <si>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</si>
  <si>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</si>
  <si>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</si>
  <si>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</si>
  <si>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</si>
  <si>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</si>
  <si>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</si>
  <si>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</si>
  <si>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</si>
  <si>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</si>
  <si>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</si>
  <si>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</si>
  <si>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</si>
  <si>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</si>
  <si>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</si>
  <si>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</si>
  <si>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</si>
  <si>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</si>
  <si>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</si>
  <si>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</si>
  <si>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</si>
  <si>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</si>
  <si>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</si>
  <si>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</si>
  <si>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</si>
  <si>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</si>
  <si>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</si>
  <si>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</si>
  <si>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</si>
  <si>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</si>
  <si>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</si>
  <si>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</si>
  <si>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</si>
  <si>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</si>
  <si>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</si>
  <si>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</si>
  <si>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</si>
  <si>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</si>
  <si>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</si>
  <si>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</si>
  <si>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</si>
  <si>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</si>
  <si>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</si>
  <si>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</si>
  <si>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</si>
  <si>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</si>
  <si>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</si>
  <si>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</si>
  <si>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</si>
  <si>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</si>
  <si>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</si>
  <si>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</si>
  <si>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</si>
  <si>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</si>
  <si>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</si>
  <si>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</si>
  <si>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</si>
  <si>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</si>
  <si>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</si>
  <si>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</si>
  <si>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</si>
  <si>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</si>
  <si>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</si>
  <si>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</si>
  <si>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</si>
  <si>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</si>
  <si>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</si>
  <si>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</si>
  <si>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</si>
  <si>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</si>
  <si>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</si>
  <si>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</si>
  <si>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</si>
  <si>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</si>
  <si>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</si>
  <si>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</si>
  <si>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</si>
  <si>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</si>
  <si>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</si>
  <si>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</si>
  <si>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</si>
  <si>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</si>
  <si>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</si>
  <si>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</si>
  <si>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</si>
  <si>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</si>
  <si>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</si>
  <si>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</si>
  <si>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</si>
  <si>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</si>
  <si>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</si>
  <si>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</si>
  <si>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</si>
  <si>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</si>
  <si>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</si>
  <si>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</si>
  <si>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</si>
  <si>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</si>
  <si>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</si>
  <si>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</si>
  <si>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</si>
  <si>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</si>
  <si>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</si>
  <si>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</si>
  <si>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</si>
  <si>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</si>
  <si>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</si>
  <si>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</si>
  <si>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</si>
  <si>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</si>
  <si>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</si>
  <si>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</si>
  <si>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</si>
  <si>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</si>
  <si>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</si>
  <si>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</si>
  <si>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</si>
  <si>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</si>
  <si>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</si>
  <si>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</si>
  <si>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</si>
  <si>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</si>
  <si>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</si>
  <si>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</si>
  <si>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</si>
  <si>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</si>
  <si>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</si>
  <si>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</si>
  <si>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</si>
  <si>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</si>
  <si>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</si>
  <si>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</si>
  <si>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</si>
  <si>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</si>
  <si>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</si>
  <si>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</si>
  <si>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</si>
  <si>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</si>
  <si>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</si>
  <si>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</si>
  <si>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</si>
  <si>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</si>
  <si>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</si>
  <si>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</si>
  <si>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</si>
  <si>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</si>
  <si>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</si>
  <si>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</si>
  <si>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</si>
  <si>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</si>
  <si>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</si>
  <si>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</si>
  <si>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</si>
  <si>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</si>
  <si>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</si>
  <si>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</si>
  <si>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</si>
  <si>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</si>
  <si>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</si>
  <si>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</si>
  <si>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</si>
  <si>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</si>
  <si>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</si>
  <si>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</si>
  <si>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</si>
  <si>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</si>
  <si>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</si>
  <si>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</si>
  <si>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</si>
  <si>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</si>
  <si>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</si>
  <si>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</si>
  <si>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</si>
  <si>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</si>
  <si>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</si>
  <si>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</si>
  <si>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</si>
  <si>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</si>
  <si>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</si>
  <si>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</si>
  <si>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</si>
  <si>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</si>
  <si>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</si>
  <si>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</si>
  <si>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</si>
  <si>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</si>
  <si>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</si>
  <si>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</si>
  <si>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</si>
  <si>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</si>
  <si>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</si>
  <si>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</si>
  <si>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</si>
  <si>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</si>
  <si>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</si>
  <si>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</si>
  <si>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</si>
  <si>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</si>
  <si>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</si>
  <si>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</si>
  <si>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</si>
  <si>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</si>
  <si>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</si>
  <si>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</si>
  <si>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</si>
  <si>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</si>
  <si>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</si>
  <si>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</si>
  <si>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</si>
  <si>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</si>
  <si>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</si>
  <si>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</si>
  <si>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</si>
  <si>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</si>
  <si>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</si>
  <si>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</si>
  <si>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</si>
  <si>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</si>
  <si>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</si>
  <si>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</si>
  <si>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</si>
  <si>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</si>
  <si>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</si>
  <si>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</si>
  <si>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</si>
  <si>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</si>
  <si>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</si>
  <si>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</si>
  <si>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</si>
  <si>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</si>
  <si>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</si>
  <si>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</si>
  <si>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</si>
  <si>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</si>
  <si>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</si>
  <si>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</si>
  <si>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</si>
  <si>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</si>
  <si>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</si>
  <si>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</si>
  <si>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</si>
  <si>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</si>
  <si>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</si>
  <si>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</si>
  <si>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</si>
  <si>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</si>
  <si>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</si>
  <si>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</si>
  <si>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</si>
  <si>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</si>
  <si>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</si>
  <si>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</si>
  <si>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</si>
  <si>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</si>
  <si>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</si>
  <si>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</si>
  <si>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</si>
  <si>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</si>
  <si>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</si>
  <si>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</si>
  <si>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</si>
  <si>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</si>
  <si>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</si>
  <si>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</si>
  <si>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</si>
  <si>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</si>
  <si>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</si>
  <si>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</si>
  <si>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</si>
  <si>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</si>
  <si>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</si>
  <si>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</si>
  <si>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</si>
  <si>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</si>
  <si>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</si>
  <si>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</si>
  <si>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</si>
  <si>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</si>
  <si>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</si>
  <si>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</si>
  <si>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</si>
  <si>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</si>
  <si>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</si>
  <si>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</si>
  <si>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</si>
  <si>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</si>
  <si>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</si>
  <si>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</si>
  <si>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</si>
  <si>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</si>
  <si>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</si>
  <si>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</si>
  <si>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</si>
  <si>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</si>
  <si>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</si>
  <si>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</si>
  <si>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</si>
  <si>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</si>
  <si>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</si>
  <si>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</si>
  <si>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</si>
  <si>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</si>
  <si>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</si>
  <si>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</si>
  <si>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</si>
  <si>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</si>
  <si>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</si>
  <si>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</si>
  <si>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</si>
  <si>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</si>
  <si>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</si>
  <si>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</si>
  <si>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</si>
  <si>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</si>
  <si>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</si>
  <si>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</si>
  <si>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</si>
  <si>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</si>
  <si>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</si>
  <si>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</si>
  <si>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</si>
  <si>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</si>
  <si>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</si>
  <si>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</si>
  <si>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</si>
  <si>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</si>
  <si>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</si>
  <si>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</si>
  <si>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</si>
  <si>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</si>
  <si>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</si>
  <si>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</si>
  <si>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</si>
  <si>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</si>
  <si>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</si>
  <si>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</si>
  <si>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</si>
  <si>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</si>
  <si>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</si>
  <si>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</si>
  <si>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</si>
  <si>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</si>
  <si>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</si>
  <si>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</si>
  <si>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</si>
  <si>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</si>
  <si>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</si>
  <si>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</si>
  <si>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</si>
  <si>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</si>
  <si>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</si>
  <si>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</si>
  <si>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</si>
  <si>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</si>
  <si>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</si>
  <si>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</si>
  <si>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</si>
  <si>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</si>
  <si>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</si>
  <si>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</si>
  <si>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</si>
  <si>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</si>
  <si>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</si>
  <si>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</si>
  <si>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</si>
  <si>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</si>
  <si>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</si>
  <si>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</si>
  <si>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</si>
  <si>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</si>
  <si>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</si>
  <si>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</si>
  <si>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</si>
  <si>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</si>
  <si>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</si>
  <si>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</si>
  <si>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</si>
  <si>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</si>
  <si>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</si>
  <si>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</si>
  <si>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</si>
  <si>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</si>
  <si>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</si>
  <si>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</si>
  <si>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</si>
  <si>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</si>
  <si>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</si>
  <si>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</si>
  <si>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</si>
  <si>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</si>
  <si>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</si>
  <si>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</si>
  <si>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</si>
  <si>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</si>
  <si>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</si>
  <si>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</si>
  <si>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</si>
  <si>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</si>
  <si>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</si>
  <si>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</si>
  <si>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</si>
  <si>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</si>
  <si>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</si>
  <si>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</si>
  <si>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</si>
  <si>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</si>
  <si>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</si>
  <si>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</si>
  <si>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</si>
  <si>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</si>
  <si>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</si>
  <si>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</si>
  <si>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</si>
  <si>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</si>
  <si>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</si>
  <si>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</si>
  <si>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</si>
  <si>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</si>
  <si>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</si>
  <si>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</si>
  <si>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</si>
  <si>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</si>
  <si>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</si>
  <si>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</si>
  <si>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</si>
  <si>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</si>
  <si>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</si>
  <si>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</si>
  <si>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</si>
  <si>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</si>
  <si>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</si>
  <si>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</si>
  <si>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</si>
  <si>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</si>
  <si>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</si>
  <si>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</si>
  <si>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</si>
  <si>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</si>
  <si>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</si>
  <si>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</si>
  <si>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</si>
  <si>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</si>
  <si>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</si>
  <si>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</si>
  <si>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</si>
  <si>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</si>
  <si>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</si>
  <si>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</si>
  <si>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</si>
  <si>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</si>
  <si>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</si>
  <si>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</si>
  <si>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</si>
  <si>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</si>
  <si>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</si>
  <si>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</si>
  <si>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</si>
  <si>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</si>
  <si>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</si>
  <si>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</si>
  <si>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</si>
  <si>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</si>
  <si>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</si>
  <si>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</si>
  <si>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</si>
  <si>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</si>
  <si>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</si>
  <si>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</si>
  <si>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</si>
  <si>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</si>
  <si>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</si>
  <si>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</si>
  <si>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</si>
  <si>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</si>
  <si>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</si>
  <si>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</si>
  <si>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</si>
  <si>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</si>
  <si>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</si>
  <si>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</si>
  <si>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</si>
  <si>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</si>
  <si>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</si>
  <si>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</si>
  <si>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</si>
  <si>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</si>
  <si>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</si>
  <si>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</si>
  <si>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</si>
  <si>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</si>
  <si>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</si>
  <si>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</si>
  <si>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</si>
  <si>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</si>
  <si>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</si>
  <si>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</si>
  <si>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</si>
  <si>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</si>
  <si>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</si>
  <si>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</si>
  <si>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</si>
  <si>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</si>
  <si>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</si>
  <si>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</si>
  <si>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</si>
  <si>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</si>
  <si>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</si>
  <si>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</si>
  <si>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</si>
  <si>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</si>
  <si>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</si>
  <si>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</si>
  <si>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</si>
  <si>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</si>
  <si>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</si>
  <si>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</si>
  <si>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</si>
  <si>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</si>
  <si>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</si>
  <si>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</si>
  <si>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</si>
  <si>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</si>
  <si>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</si>
  <si>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</si>
  <si>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</si>
  <si>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</si>
  <si>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</si>
  <si>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</si>
  <si>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</si>
  <si>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</si>
  <si>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</si>
  <si>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</si>
  <si>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</si>
  <si>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</si>
  <si>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</si>
  <si>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</si>
  <si>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</si>
  <si>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</si>
  <si>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</si>
  <si>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</si>
  <si>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</si>
  <si>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</si>
  <si>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</si>
  <si>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</si>
  <si>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</si>
  <si>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</si>
  <si>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</si>
  <si>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</si>
  <si>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</si>
  <si>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</si>
  <si>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</si>
  <si>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</si>
  <si>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</si>
  <si>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</si>
  <si>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</si>
  <si>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</si>
  <si>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</si>
  <si>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</si>
  <si>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</si>
  <si>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</si>
  <si>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</si>
  <si>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</si>
  <si>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</si>
  <si>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</si>
  <si>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</si>
  <si>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</si>
  <si>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</si>
  <si>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</si>
  <si>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</si>
  <si>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</si>
  <si>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</si>
  <si>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</si>
  <si>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</si>
  <si>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</si>
  <si>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</si>
  <si>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</si>
  <si>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</si>
  <si>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</si>
  <si>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</si>
  <si>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</si>
  <si>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</si>
  <si>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</si>
  <si>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</si>
  <si>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</si>
  <si>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</si>
  <si>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</si>
  <si>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</si>
  <si>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</si>
  <si>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</si>
  <si>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</si>
  <si>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</si>
  <si>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</si>
  <si>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</si>
  <si>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</si>
  <si>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</si>
  <si>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</si>
  <si>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</si>
  <si>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</si>
  <si>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</si>
  <si>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</si>
  <si>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</si>
  <si>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</si>
  <si>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</si>
  <si>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</si>
  <si>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</si>
  <si>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</si>
  <si>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</si>
  <si>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</si>
  <si>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</si>
  <si>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</si>
  <si>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</si>
  <si>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</si>
  <si>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</si>
  <si>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</si>
  <si>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</si>
  <si>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</si>
  <si>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</si>
  <si>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</si>
  <si>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</si>
  <si>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</si>
  <si>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</si>
  <si>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</si>
  <si>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</si>
  <si>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</si>
  <si>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</si>
  <si>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</si>
  <si>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</si>
  <si>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</si>
  <si>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</si>
  <si>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</si>
  <si>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</si>
  <si>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</si>
  <si>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</si>
  <si>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</si>
  <si>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</si>
  <si>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</si>
  <si>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</si>
  <si>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</si>
  <si>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</si>
  <si>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</si>
  <si>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</si>
  <si>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</si>
  <si>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</si>
  <si>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</si>
  <si>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</si>
  <si>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</si>
  <si>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</si>
  <si>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</si>
  <si>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</si>
  <si>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</si>
  <si>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</si>
  <si>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</si>
  <si>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</si>
  <si>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</si>
  <si>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</si>
  <si>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</si>
  <si>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</si>
  <si>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</si>
  <si>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</si>
  <si>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</si>
  <si>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</si>
  <si>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</si>
  <si>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</si>
  <si>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</si>
  <si>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</si>
  <si>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</si>
  <si>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</si>
  <si>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</si>
  <si>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</si>
  <si>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</si>
  <si>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</si>
  <si>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</si>
  <si>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</si>
  <si>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</si>
  <si>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</si>
  <si>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</si>
  <si>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</si>
  <si>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</si>
  <si>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</si>
  <si>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</si>
  <si>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</si>
  <si>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</si>
  <si>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</si>
  <si>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</si>
  <si>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</si>
  <si>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</si>
  <si>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</si>
  <si>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</si>
  <si>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</si>
  <si>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</si>
  <si>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</si>
  <si>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</si>
  <si>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</si>
  <si>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</si>
  <si>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</si>
  <si>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</si>
  <si>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</si>
  <si>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</si>
  <si>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</si>
  <si>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</si>
  <si>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</si>
  <si>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</si>
  <si>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</si>
  <si>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</si>
  <si>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</si>
  <si>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</si>
  <si>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</si>
  <si>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</si>
  <si>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</si>
  <si>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</si>
  <si>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</si>
  <si>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</si>
  <si>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</si>
  <si>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</si>
  <si>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</si>
  <si>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</si>
  <si>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</si>
  <si>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</si>
  <si>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</si>
  <si>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</si>
  <si>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</si>
  <si>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</si>
  <si>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</si>
  <si>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</si>
  <si>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</si>
  <si>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</si>
  <si>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</si>
  <si>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</si>
  <si>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</si>
  <si>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</si>
  <si>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</si>
  <si>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</si>
  <si>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</si>
  <si>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</si>
  <si>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</si>
  <si>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</si>
  <si>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</si>
  <si>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</si>
  <si>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</si>
  <si>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</si>
  <si>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</si>
  <si>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</si>
  <si>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</si>
  <si>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</si>
  <si>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</si>
  <si>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</si>
  <si>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</si>
  <si>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</si>
  <si>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</si>
  <si>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</si>
  <si>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</si>
  <si>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</si>
  <si>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</si>
  <si>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</si>
  <si>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</si>
  <si>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</si>
  <si>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</si>
  <si>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</si>
  <si>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</si>
  <si>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</si>
  <si>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</si>
  <si>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</si>
  <si>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</si>
  <si>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</si>
  <si>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</si>
  <si>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</si>
  <si>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</si>
  <si>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</si>
  <si>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</si>
  <si>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</si>
  <si>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</si>
  <si>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</si>
  <si>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</si>
  <si>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</si>
  <si>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</si>
  <si>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</si>
  <si>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</si>
  <si>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</si>
  <si>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</si>
  <si>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</si>
  <si>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</si>
  <si>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</si>
  <si>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</si>
  <si>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</si>
  <si>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</si>
  <si>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</si>
  <si>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</si>
  <si>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</si>
  <si>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</si>
  <si>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</si>
  <si>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</si>
  <si>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</si>
  <si>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</si>
  <si>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</si>
  <si>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</si>
  <si>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</si>
  <si>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</si>
  <si>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</si>
  <si>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</si>
  <si>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</si>
  <si>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</si>
  <si>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</si>
  <si>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</si>
  <si>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</si>
  <si>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</si>
  <si>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</si>
  <si>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</si>
  <si>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</si>
  <si>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</si>
  <si>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</si>
  <si>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</si>
  <si>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</si>
  <si>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</si>
  <si>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</si>
  <si>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</si>
  <si>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</si>
  <si>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</si>
  <si>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</si>
  <si>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</si>
  <si>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</si>
  <si>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</si>
  <si>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</si>
  <si>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</si>
  <si>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</si>
  <si>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</si>
  <si>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</si>
  <si>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</si>
  <si>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</si>
  <si>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</si>
  <si>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</si>
  <si>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</si>
  <si>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</si>
  <si>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</si>
  <si>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</si>
  <si>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</si>
  <si>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</si>
  <si>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</si>
  <si>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</si>
  <si>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</si>
  <si>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</si>
  <si>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</si>
  <si>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</si>
  <si>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</si>
  <si>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</si>
  <si>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</si>
  <si>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</si>
  <si>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</si>
  <si>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</si>
  <si>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</si>
  <si>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</si>
  <si>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</si>
  <si>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</si>
  <si>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</si>
  <si>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</si>
  <si>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</si>
  <si>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</si>
  <si>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</si>
  <si>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</si>
  <si>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</si>
  <si>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</si>
  <si>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</si>
  <si>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</si>
  <si>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</si>
  <si>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</si>
  <si>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</si>
  <si>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</si>
  <si>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</si>
  <si>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</si>
  <si>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</si>
  <si>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</si>
  <si>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</si>
  <si>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</si>
  <si>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</si>
  <si>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</si>
  <si>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</si>
  <si>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</si>
  <si>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</si>
  <si>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</si>
  <si>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</si>
  <si>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</si>
  <si>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</si>
  <si>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</si>
  <si>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</si>
  <si>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</si>
  <si>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</si>
  <si>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</si>
  <si>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</si>
  <si>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</si>
  <si>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</si>
  <si>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</si>
  <si>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</si>
  <si>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</si>
  <si>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</si>
  <si>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</si>
  <si>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</si>
  <si>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</si>
  <si>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</si>
  <si>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</si>
  <si>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</si>
  <si>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</si>
  <si>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</si>
  <si>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</si>
  <si>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</si>
  <si>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</si>
  <si>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</si>
  <si>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</si>
  <si>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</si>
  <si>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</si>
  <si>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</si>
  <si>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</si>
  <si>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</si>
  <si>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</si>
  <si>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</si>
  <si>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</si>
  <si>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</si>
  <si>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</si>
  <si>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</si>
  <si>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</si>
  <si>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</si>
  <si>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</si>
  <si>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</si>
  <si>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</si>
  <si>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</si>
  <si>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</si>
  <si>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</si>
  <si>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</si>
  <si>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</si>
  <si>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</si>
  <si>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</si>
  <si>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</si>
  <si>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</si>
  <si>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</si>
  <si>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</si>
  <si>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</si>
  <si>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</si>
  <si>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</si>
  <si>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</si>
  <si>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</si>
  <si>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</si>
  <si>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</si>
  <si>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</si>
  <si>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</si>
  <si>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</si>
  <si>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</si>
  <si>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</si>
  <si>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</si>
  <si>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</si>
  <si>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</si>
  <si>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</si>
  <si>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</si>
  <si>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</si>
  <si>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</si>
  <si>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</si>
  <si>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</si>
  <si>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</si>
  <si>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</si>
  <si>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</si>
  <si>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</si>
  <si>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</si>
  <si>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</si>
  <si>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</si>
  <si>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</si>
  <si>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</si>
  <si>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</si>
  <si>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</si>
  <si>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</si>
  <si>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</si>
  <si>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</si>
  <si>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</si>
  <si>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</si>
  <si>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</si>
  <si>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</si>
  <si>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</si>
  <si>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</si>
  <si>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</si>
  <si>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</si>
  <si>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</si>
  <si>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</si>
  <si>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</si>
  <si>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</si>
  <si>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</si>
  <si>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</si>
  <si>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</si>
  <si>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</si>
  <si>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</si>
  <si>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</si>
  <si>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</si>
  <si>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</si>
  <si>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</si>
  <si>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</si>
  <si>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</si>
  <si>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</si>
  <si>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</si>
  <si>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</si>
  <si>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</si>
  <si>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</si>
  <si>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</si>
  <si>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</si>
  <si>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</si>
  <si>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</si>
  <si>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</si>
  <si>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</si>
  <si>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</si>
  <si>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</si>
  <si>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</si>
  <si>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</si>
  <si>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</si>
  <si>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</si>
  <si>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</si>
  <si>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</si>
  <si>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</si>
  <si>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</si>
  <si>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</si>
  <si>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</si>
  <si>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</si>
  <si>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</si>
  <si>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</si>
  <si>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</si>
  <si>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</si>
  <si>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</si>
  <si>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</si>
  <si>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</si>
  <si>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</si>
  <si>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</si>
  <si>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</si>
  <si>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</si>
  <si>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</si>
  <si>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</si>
  <si>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</si>
  <si>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</si>
  <si>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</si>
  <si>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</si>
  <si>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</si>
  <si>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</si>
  <si>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</si>
  <si>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</si>
  <si>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</si>
  <si>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</si>
  <si>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</si>
  <si>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</si>
  <si>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</si>
  <si>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</si>
  <si>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</si>
  <si>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</si>
  <si>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</si>
  <si>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</si>
  <si>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</si>
  <si>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</si>
  <si>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</si>
  <si>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</si>
  <si>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</si>
  <si>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</si>
  <si>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</si>
  <si>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</si>
  <si>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</si>
  <si>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</si>
  <si>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</si>
  <si>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</si>
  <si>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</si>
  <si>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</si>
  <si>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</si>
  <si>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</si>
  <si>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</si>
  <si>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</si>
  <si>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</si>
  <si>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</si>
  <si>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</si>
  <si>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</si>
  <si>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</si>
  <si>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</si>
  <si>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</si>
  <si>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</si>
  <si>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</si>
  <si>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</si>
  <si>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</si>
  <si>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</si>
  <si>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</si>
  <si>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</si>
  <si>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</si>
  <si>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</si>
  <si>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</si>
  <si>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</si>
  <si>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</si>
  <si>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</si>
  <si>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</si>
  <si>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</si>
  <si>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</si>
  <si>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</si>
  <si>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</si>
  <si>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</si>
  <si>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</si>
  <si>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</si>
  <si>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</si>
  <si>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</si>
  <si>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</si>
  <si>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</si>
  <si>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</si>
  <si>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</si>
  <si>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</si>
  <si>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</si>
  <si>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</si>
  <si>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</si>
  <si>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</si>
  <si>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</si>
  <si>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</si>
  <si>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</si>
  <si>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</si>
  <si>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</si>
  <si>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</si>
  <si>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</si>
  <si>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</si>
  <si>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</si>
  <si>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</si>
  <si>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</si>
  <si>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</si>
  <si>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</si>
  <si>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</si>
  <si>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</si>
  <si>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</si>
  <si>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</si>
  <si>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</si>
  <si>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</si>
  <si>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</si>
  <si>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</si>
  <si>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</si>
  <si>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</si>
  <si>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</si>
  <si>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</si>
  <si>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</si>
  <si>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</si>
  <si>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</si>
  <si>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</si>
  <si>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</si>
  <si>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</si>
  <si>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</si>
  <si>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</si>
  <si>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</si>
  <si>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</si>
  <si>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</si>
  <si>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</si>
  <si>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</si>
  <si>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</si>
  <si>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</si>
  <si>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</si>
  <si>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</si>
  <si>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</si>
  <si>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</si>
  <si>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</si>
  <si>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</si>
  <si>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</si>
  <si>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</si>
  <si>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</si>
  <si>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</si>
  <si>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</si>
  <si>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</si>
  <si>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</si>
  <si>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</si>
  <si>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</si>
  <si>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</si>
  <si>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</si>
  <si>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</si>
  <si>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</si>
  <si>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</si>
  <si>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</si>
  <si>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</si>
  <si>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</si>
  <si>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</si>
  <si>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</si>
  <si>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</si>
  <si>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</si>
  <si>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</si>
  <si>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</si>
  <si>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</si>
  <si>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</si>
  <si>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</si>
  <si>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</si>
  <si>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</si>
  <si>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</si>
  <si>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</si>
  <si>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</si>
  <si>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</si>
  <si>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</si>
  <si>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</si>
  <si>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</si>
  <si>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</si>
  <si>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</si>
  <si>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</si>
  <si>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</si>
  <si>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</si>
  <si>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</si>
  <si>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</si>
  <si>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</si>
  <si>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</si>
  <si>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</si>
  <si>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</si>
  <si>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</si>
  <si>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</si>
  <si>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</si>
  <si>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</si>
  <si>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</si>
  <si>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</si>
  <si>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</si>
  <si>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</si>
  <si>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</si>
  <si>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</si>
  <si>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</si>
  <si>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</si>
  <si>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</si>
  <si>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</si>
  <si>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</si>
  <si>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</si>
  <si>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</si>
  <si>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</si>
  <si>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</si>
  <si>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</si>
  <si>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</si>
  <si>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</si>
  <si>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</si>
  <si>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</si>
  <si>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</si>
  <si>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</si>
  <si>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</si>
  <si>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</si>
  <si>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</si>
  <si>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</si>
  <si>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</si>
  <si>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</si>
  <si>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</si>
  <si>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</si>
  <si>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</si>
  <si>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</si>
  <si>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</si>
  <si>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</si>
  <si>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</si>
  <si>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</si>
  <si>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</si>
  <si>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</si>
  <si>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</si>
  <si>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</si>
  <si>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</si>
  <si>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</si>
  <si>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</si>
  <si>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</si>
  <si>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</si>
  <si>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</si>
  <si>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</si>
  <si>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</si>
  <si>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</si>
  <si>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</si>
  <si>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</si>
  <si>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</si>
  <si>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</si>
  <si>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</si>
  <si>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</si>
  <si>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</si>
  <si>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</si>
  <si>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</si>
  <si>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</si>
  <si>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</si>
  <si>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</si>
  <si>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</si>
  <si>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</si>
  <si>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</si>
  <si>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</si>
  <si>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</si>
  <si>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</si>
  <si>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</si>
  <si>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</si>
  <si>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</si>
  <si>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</si>
  <si>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</si>
  <si>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</si>
  <si>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</si>
  <si>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</si>
  <si>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</si>
  <si>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</si>
  <si>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</si>
  <si>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</si>
  <si>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</si>
  <si>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</si>
  <si>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</si>
  <si>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</si>
  <si>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</si>
  <si>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</si>
  <si>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</si>
  <si>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</si>
  <si>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</si>
  <si>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</si>
  <si>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</si>
  <si>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</si>
  <si>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</si>
  <si>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</si>
  <si>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</si>
  <si>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</si>
  <si>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</si>
  <si>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</si>
  <si>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</si>
  <si>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</si>
  <si>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</si>
  <si>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</si>
  <si>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</si>
  <si>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</si>
  <si>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</si>
  <si>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</si>
  <si>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</si>
  <si>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</si>
  <si>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</si>
  <si>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</si>
  <si>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</si>
  <si>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</si>
  <si>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</si>
  <si>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</si>
  <si>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</si>
  <si>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</si>
  <si>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</si>
  <si>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</si>
  <si>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</si>
  <si>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</si>
  <si>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</si>
  <si>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</si>
  <si>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</si>
  <si>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</si>
  <si>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</si>
  <si>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</si>
  <si>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</si>
  <si>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</si>
  <si>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</si>
  <si>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</si>
  <si>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</si>
  <si>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</si>
  <si>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</si>
  <si>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</si>
  <si>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</si>
  <si>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</si>
  <si>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</si>
  <si>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</si>
  <si>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</si>
  <si>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</si>
  <si>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</si>
  <si>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</si>
  <si>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</si>
  <si>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</si>
  <si>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</si>
  <si>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</si>
  <si>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</si>
  <si>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</si>
  <si>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</si>
  <si>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</si>
  <si>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</si>
  <si>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</si>
  <si>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</si>
  <si>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</si>
  <si>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</si>
  <si>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</si>
  <si>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</si>
  <si>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</si>
  <si>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</si>
  <si>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</si>
  <si>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</si>
  <si>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</si>
  <si>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</si>
  <si>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</si>
  <si>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</si>
  <si>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</si>
  <si>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</si>
  <si>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</si>
  <si>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</si>
  <si>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</si>
  <si>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</si>
  <si>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</si>
  <si>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</si>
  <si>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</si>
  <si>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</si>
  <si>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</si>
  <si>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</si>
  <si>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</si>
  <si>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</si>
  <si>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</si>
  <si>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</si>
  <si>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</si>
  <si>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</si>
  <si>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</si>
  <si>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</si>
  <si>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</si>
  <si>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</si>
  <si>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</si>
  <si>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</si>
  <si>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</si>
  <si>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</si>
  <si>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</si>
  <si>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</si>
  <si>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</si>
  <si>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</si>
  <si>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</si>
  <si>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</si>
  <si>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</si>
  <si>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</si>
  <si>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</si>
  <si>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</si>
  <si>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</si>
  <si>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</si>
  <si>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</si>
  <si>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</si>
  <si>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</si>
  <si>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</si>
  <si>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</si>
  <si>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</si>
  <si>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</si>
  <si>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</si>
  <si>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</si>
  <si>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</si>
  <si>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</si>
  <si>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</si>
  <si>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</si>
  <si>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</si>
  <si>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</si>
  <si>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</si>
  <si>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</si>
  <si>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</si>
  <si>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</si>
  <si>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</si>
  <si>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</si>
  <si>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</si>
  <si>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</si>
  <si>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</si>
  <si>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</si>
  <si>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</si>
  <si>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</si>
  <si>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</si>
  <si>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</si>
  <si>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</si>
  <si>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</si>
  <si>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</si>
  <si>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</si>
  <si>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</si>
  <si>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</si>
  <si>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</si>
  <si>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</si>
  <si>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</si>
  <si>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</si>
  <si>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</si>
  <si>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</si>
  <si>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</si>
  <si>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</si>
  <si>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</si>
  <si>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</si>
  <si>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</si>
  <si>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</si>
  <si>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</si>
  <si>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</si>
  <si>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</si>
  <si>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</si>
  <si>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</si>
  <si>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</si>
  <si>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</si>
  <si>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</si>
  <si>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</si>
  <si>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</si>
  <si>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</si>
  <si>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</si>
  <si>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</si>
  <si>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</si>
  <si>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</si>
  <si>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</si>
  <si>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</si>
  <si>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</si>
  <si>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</si>
  <si>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</si>
  <si>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</si>
  <si>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</si>
  <si>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</si>
  <si>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</si>
  <si>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</si>
  <si>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</si>
  <si>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</si>
  <si>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</si>
  <si>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</si>
  <si>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</si>
  <si>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</si>
  <si>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</si>
  <si>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</si>
  <si>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</si>
  <si>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</si>
  <si>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</si>
  <si>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</si>
  <si>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</si>
  <si>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</si>
  <si>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</si>
  <si>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</si>
  <si>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</si>
  <si>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</si>
  <si>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</si>
  <si>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</si>
  <si>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</si>
  <si>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</si>
  <si>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</si>
  <si>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</si>
  <si>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</si>
  <si>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</si>
  <si>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</si>
  <si>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</si>
  <si>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</si>
  <si>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</si>
  <si>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</si>
  <si>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</si>
  <si>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</si>
  <si>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</si>
  <si>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</si>
  <si>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</si>
  <si>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</si>
  <si>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</si>
  <si>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</si>
  <si>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</si>
  <si>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</si>
  <si>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</si>
  <si>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</si>
  <si>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</si>
  <si>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</si>
  <si>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</si>
  <si>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</si>
  <si>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</si>
  <si>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</si>
  <si>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</si>
  <si>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</si>
  <si>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</si>
  <si>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</si>
  <si>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</si>
  <si>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</si>
  <si>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</si>
  <si>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</si>
  <si>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</si>
  <si>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</si>
  <si>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</si>
  <si>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</si>
  <si>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</si>
  <si>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</si>
  <si>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</si>
  <si>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</si>
  <si>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</si>
  <si>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</si>
  <si>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</si>
  <si>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</si>
  <si>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</si>
  <si>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</si>
  <si>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</si>
  <si>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</si>
  <si>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</si>
  <si>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</si>
  <si>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</si>
  <si>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</si>
  <si>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</si>
  <si>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</si>
  <si>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</si>
  <si>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</si>
  <si>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</si>
  <si>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</si>
  <si>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</si>
  <si>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</si>
  <si>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</si>
  <si>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</si>
  <si>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</si>
  <si>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</si>
  <si>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</si>
  <si>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</si>
  <si>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</si>
  <si>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</si>
  <si>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</si>
  <si>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</si>
  <si>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</si>
  <si>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</si>
  <si>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</si>
  <si>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</si>
  <si>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</si>
  <si>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</si>
  <si>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</si>
  <si>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</si>
  <si>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</si>
  <si>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</si>
  <si>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</si>
  <si>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</si>
  <si>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</si>
  <si>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</si>
  <si>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</si>
  <si>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</si>
  <si>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</si>
  <si>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</si>
  <si>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</si>
  <si>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</si>
  <si>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</si>
  <si>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</si>
  <si>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</si>
  <si>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</si>
  <si>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</si>
  <si>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</si>
  <si>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</si>
  <si>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</si>
  <si>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</si>
  <si>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</si>
  <si>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</si>
  <si>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</si>
  <si>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</si>
  <si>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</si>
  <si>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</si>
  <si>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</si>
  <si>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</si>
  <si>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</si>
  <si>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</si>
  <si>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</si>
  <si>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</si>
  <si>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</si>
  <si>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</si>
  <si>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</si>
  <si>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</si>
  <si>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</si>
  <si>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</si>
  <si>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</si>
  <si>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</si>
  <si>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</si>
  <si>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</si>
  <si>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</si>
  <si>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</si>
  <si>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</si>
  <si>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</si>
  <si>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</si>
  <si>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</si>
  <si>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</si>
  <si>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</si>
  <si>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</si>
  <si>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</si>
  <si>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</si>
  <si>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</si>
  <si>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</si>
  <si>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</si>
  <si>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</si>
  <si>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</si>
  <si>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</si>
  <si>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</si>
  <si>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</si>
  <si>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</si>
  <si>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</si>
  <si>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</si>
  <si>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</si>
  <si>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</si>
  <si>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</si>
  <si>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</si>
  <si>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</si>
  <si>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</si>
  <si>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</si>
  <si>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</si>
  <si>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</si>
  <si>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</si>
  <si>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</si>
  <si>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</si>
  <si>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</si>
  <si>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</si>
  <si>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</si>
  <si>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</si>
  <si>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</si>
  <si>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</si>
  <si>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</si>
  <si>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</si>
  <si>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</si>
  <si>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</si>
  <si>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</si>
  <si>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</si>
  <si>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</si>
  <si>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</si>
  <si>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</si>
  <si>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</si>
  <si>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</si>
  <si>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</si>
  <si>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</si>
  <si>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</si>
  <si>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</si>
  <si>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</si>
  <si>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</si>
  <si>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</si>
  <si>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</si>
  <si>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</si>
  <si>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</si>
  <si>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</si>
  <si>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</si>
  <si>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</si>
  <si>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</si>
  <si>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</si>
  <si>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</si>
  <si>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</si>
  <si>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</si>
  <si>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</si>
  <si>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</si>
  <si>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</si>
  <si>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</si>
  <si>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</si>
  <si>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</si>
  <si>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</si>
  <si>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</si>
  <si>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</si>
  <si>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</si>
  <si>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</si>
  <si>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</si>
  <si>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</si>
  <si>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</si>
  <si>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</si>
  <si>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</si>
  <si>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</si>
  <si>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</si>
  <si>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</si>
  <si>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</si>
  <si>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</si>
  <si>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</si>
  <si>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</si>
  <si>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</si>
  <si>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</si>
  <si>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</si>
  <si>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</si>
  <si>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</si>
  <si>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</si>
  <si>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</si>
  <si>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</si>
  <si>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</si>
  <si>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</si>
  <si>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</si>
  <si>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</si>
  <si>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</si>
  <si>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</si>
  <si>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</si>
  <si>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</si>
  <si>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</si>
  <si>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</si>
  <si>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</si>
  <si>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</si>
  <si>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</si>
  <si>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</si>
  <si>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</si>
  <si>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</si>
  <si>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</si>
  <si>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</si>
  <si>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</si>
  <si>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</si>
  <si>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</si>
  <si>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</si>
  <si>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</si>
  <si>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</si>
  <si>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</si>
  <si>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</si>
  <si>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</si>
  <si>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</si>
  <si>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</si>
  <si>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</si>
  <si>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</si>
  <si>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</si>
  <si>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</si>
  <si>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</si>
  <si>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</si>
  <si>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</si>
  <si>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</si>
  <si>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</si>
  <si>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</si>
  <si>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</si>
  <si>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</si>
  <si>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</si>
  <si>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</si>
  <si>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</si>
  <si>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</si>
  <si>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</si>
  <si>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</si>
  <si>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</si>
  <si>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</si>
  <si>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</si>
  <si>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</si>
  <si>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</si>
  <si>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</si>
  <si>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</si>
  <si>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</si>
  <si>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</si>
  <si>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</si>
  <si>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</si>
  <si>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</si>
  <si>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</si>
  <si>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</si>
  <si>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</si>
  <si>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</si>
  <si>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</si>
  <si>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</si>
  <si>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</si>
  <si>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</si>
  <si>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</si>
  <si>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</si>
  <si>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</si>
  <si>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</si>
  <si>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</si>
  <si>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</si>
  <si>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</si>
  <si>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</si>
  <si>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</si>
  <si>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</si>
  <si>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</si>
  <si>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</si>
  <si>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</si>
  <si>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</si>
  <si>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</si>
  <si>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</si>
  <si>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</si>
  <si>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</si>
  <si>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</si>
  <si>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</si>
  <si>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</si>
  <si>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</si>
  <si>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</si>
  <si>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</si>
  <si>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</si>
  <si>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</si>
  <si>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</si>
  <si>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</si>
  <si>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</si>
  <si>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</si>
  <si>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</si>
  <si>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</si>
  <si>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</si>
  <si>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</si>
  <si>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</si>
  <si>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</si>
  <si>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</si>
  <si>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</si>
  <si>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</si>
  <si>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</si>
  <si>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</si>
  <si>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</si>
  <si>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</si>
  <si>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</si>
  <si>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</si>
  <si>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</si>
  <si>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</si>
  <si>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</si>
  <si>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</si>
  <si>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</si>
  <si>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</si>
  <si>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</si>
  <si>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</si>
  <si>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</si>
  <si>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</si>
  <si>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</si>
  <si>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</si>
  <si>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</si>
  <si>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</si>
  <si>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</si>
  <si>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</si>
  <si>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</si>
  <si>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</si>
  <si>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</si>
  <si>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</si>
  <si>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</si>
  <si>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</si>
  <si>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</si>
  <si>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</si>
  <si>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</si>
  <si>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</si>
  <si>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</si>
  <si>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</si>
  <si>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</si>
  <si>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</si>
  <si>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</si>
  <si>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</si>
  <si>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</si>
  <si>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</si>
  <si>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</si>
  <si>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</si>
  <si>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</si>
  <si>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</si>
  <si>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</si>
  <si>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</si>
  <si>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</si>
  <si>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</si>
  <si>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</si>
  <si>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</si>
  <si>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</si>
  <si>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</si>
  <si>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</si>
  <si>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</si>
  <si>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</si>
  <si>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</si>
  <si>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</si>
  <si>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</si>
  <si>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</si>
  <si>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</si>
  <si>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</si>
  <si>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</si>
  <si>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</si>
  <si>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</si>
  <si>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</si>
  <si>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</si>
  <si>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</si>
  <si>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</si>
  <si>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</si>
  <si>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</si>
  <si>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</si>
  <si>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</si>
  <si>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</si>
  <si>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</si>
  <si>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</si>
  <si>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</si>
  <si>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</si>
  <si>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</si>
  <si>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</si>
  <si>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</si>
  <si>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</si>
  <si>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</si>
  <si>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</si>
  <si>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</si>
  <si>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</si>
  <si>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</si>
  <si>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</si>
  <si>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</si>
  <si>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</si>
  <si>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</si>
  <si>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</si>
  <si>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</si>
  <si>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</si>
  <si>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</si>
  <si>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</si>
  <si>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</si>
  <si>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</si>
  <si>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</si>
  <si>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</si>
  <si>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</si>
  <si>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</si>
  <si>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</si>
  <si>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</si>
  <si>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</si>
  <si>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</si>
  <si>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</si>
  <si>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</si>
  <si>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</si>
  <si>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</si>
  <si>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</si>
  <si>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</si>
  <si>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</si>
  <si>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</si>
  <si>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</si>
  <si>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</si>
  <si>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</si>
  <si>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</si>
  <si>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</si>
  <si>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</si>
  <si>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</si>
  <si>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</si>
  <si>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</si>
  <si>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</si>
  <si>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</si>
  <si>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</si>
  <si>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</si>
  <si>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</si>
  <si>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</si>
  <si>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</si>
  <si>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</si>
  <si>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</si>
  <si>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</si>
  <si>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</si>
  <si>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</si>
  <si>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</si>
  <si>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</si>
  <si>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</si>
  <si>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</si>
  <si>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</si>
  <si>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</si>
  <si>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</si>
  <si>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</si>
  <si>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</si>
  <si>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</si>
  <si>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</si>
  <si>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</si>
  <si>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</si>
  <si>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</si>
  <si>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</si>
  <si>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</si>
  <si>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</si>
  <si>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</si>
  <si>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</si>
  <si>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</si>
  <si>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</si>
  <si>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</si>
  <si>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</si>
  <si>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</si>
  <si>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</si>
  <si>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</si>
  <si>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</si>
  <si>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</si>
  <si>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</si>
  <si>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</si>
  <si>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</si>
  <si>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</si>
  <si>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</si>
  <si>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</si>
  <si>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</si>
  <si>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</si>
  <si>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</si>
  <si>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</si>
  <si>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</si>
  <si>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</si>
  <si>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</si>
  <si>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</si>
  <si>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</si>
  <si>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</si>
  <si>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</si>
  <si>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</si>
  <si>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</si>
  <si>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</si>
  <si>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</si>
  <si>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</si>
  <si>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</si>
  <si>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</si>
  <si>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</si>
  <si>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</si>
  <si>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</si>
  <si>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</si>
  <si>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</si>
  <si>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</si>
  <si>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</si>
  <si>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</si>
  <si>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</si>
  <si>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</si>
  <si>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</si>
  <si>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</si>
  <si>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</si>
  <si>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</si>
  <si>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</si>
  <si>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</si>
  <si>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</si>
  <si>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</si>
  <si>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</si>
  <si>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</si>
  <si>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</si>
  <si>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</si>
  <si>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</si>
  <si>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</si>
  <si>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</si>
  <si>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</si>
  <si>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</si>
  <si>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</si>
  <si>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</si>
  <si>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</si>
  <si>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</si>
  <si>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</si>
  <si>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</si>
  <si>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</si>
  <si>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</si>
  <si>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</si>
  <si>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</si>
  <si>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</si>
  <si>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</si>
  <si>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</si>
  <si>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</si>
  <si>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</si>
  <si>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</si>
  <si>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</si>
  <si>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</si>
  <si>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</si>
  <si>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</si>
  <si>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</si>
  <si>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</si>
  <si>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</si>
  <si>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</si>
  <si>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</si>
  <si>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</si>
  <si>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</si>
  <si>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</si>
  <si>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</si>
  <si>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</si>
  <si>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</si>
  <si>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</si>
  <si>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</si>
  <si>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</si>
  <si>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</si>
  <si>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</si>
  <si>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</si>
  <si>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</si>
  <si>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</si>
  <si>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</si>
  <si>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</si>
  <si>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</si>
  <si>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</si>
  <si>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</si>
  <si>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</si>
  <si>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</si>
  <si>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</si>
  <si>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</si>
  <si>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</si>
  <si>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</si>
  <si>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</si>
  <si>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</si>
  <si>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</si>
  <si>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</si>
  <si>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</si>
  <si>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</si>
  <si>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</si>
  <si>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</si>
  <si>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</si>
  <si>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</si>
  <si>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</si>
  <si>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</si>
  <si>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</si>
  <si>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</si>
  <si>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</si>
  <si>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</si>
  <si>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</si>
  <si>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</si>
  <si>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</si>
  <si>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</si>
  <si>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</si>
  <si>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</si>
  <si>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</si>
  <si>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</si>
  <si>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</si>
  <si>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</si>
  <si>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</si>
  <si>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</si>
  <si>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</si>
  <si>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</si>
  <si>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</si>
  <si>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</si>
  <si>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</si>
  <si>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</si>
  <si>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</si>
  <si>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</si>
  <si>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</si>
  <si>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</si>
  <si>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</si>
  <si>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</si>
  <si>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</si>
  <si>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</si>
  <si>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</si>
  <si>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</si>
  <si>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</si>
  <si>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</si>
  <si>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</si>
  <si>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</si>
  <si>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</si>
  <si>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</si>
  <si>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</si>
  <si>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</si>
  <si>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</si>
  <si>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</si>
  <si>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</si>
  <si>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</si>
  <si>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</si>
  <si>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</si>
  <si>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</si>
  <si>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</si>
  <si>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</si>
  <si>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</si>
  <si>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</si>
  <si>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</si>
  <si>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</si>
  <si>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</si>
  <si>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</si>
  <si>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</si>
  <si>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</si>
  <si>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</si>
  <si>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</si>
  <si>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</si>
  <si>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</si>
  <si>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</si>
  <si>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</si>
  <si>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</si>
  <si>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</si>
  <si>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</si>
  <si>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</si>
  <si>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</si>
  <si>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</si>
  <si>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</si>
  <si>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</si>
  <si>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</si>
  <si>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</si>
  <si>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</si>
  <si>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</si>
  <si>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</si>
  <si>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</si>
  <si>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</si>
  <si>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</si>
  <si>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</si>
  <si>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</si>
  <si>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</si>
  <si>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</si>
  <si>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</si>
  <si>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</si>
  <si>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</si>
  <si>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</si>
  <si>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</si>
  <si>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</si>
  <si>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</si>
  <si>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</si>
  <si>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</si>
  <si>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</si>
  <si>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</si>
  <si>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</si>
  <si>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</si>
  <si>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</si>
  <si>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</si>
  <si>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</si>
  <si>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</si>
  <si>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</si>
  <si>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</si>
  <si>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</si>
  <si>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</si>
  <si>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</si>
  <si>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</si>
  <si>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</si>
  <si>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</si>
  <si>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</si>
  <si>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</si>
  <si>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</si>
  <si>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</si>
  <si>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</si>
  <si>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</si>
  <si>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</si>
  <si>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</si>
  <si>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</si>
  <si>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</si>
  <si>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</si>
  <si>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</si>
  <si>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</si>
  <si>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</si>
  <si>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</si>
  <si>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</si>
  <si>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</si>
  <si>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</si>
  <si>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</si>
  <si>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</si>
  <si>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</si>
  <si>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</si>
  <si>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</si>
  <si>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</si>
  <si>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</si>
  <si>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</si>
  <si>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</si>
  <si>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</si>
  <si>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</si>
  <si>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</si>
  <si>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</si>
  <si>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</si>
  <si>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</si>
  <si>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</si>
  <si>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</si>
  <si>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</si>
  <si>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</si>
  <si>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</si>
  <si>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</si>
  <si>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</si>
  <si>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</si>
  <si>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</si>
  <si>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</si>
  <si>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</si>
  <si>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</si>
  <si>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</si>
  <si>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</si>
  <si>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</si>
  <si>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</si>
  <si>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</si>
  <si>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</si>
  <si>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</si>
  <si>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</si>
  <si>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</si>
  <si>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</si>
  <si>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</si>
  <si>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</si>
  <si>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</si>
  <si>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</si>
  <si>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</si>
  <si>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</si>
  <si>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</si>
  <si>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</si>
  <si>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</si>
  <si>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</si>
  <si>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</si>
  <si>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</si>
  <si>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</si>
  <si>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</si>
  <si>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</si>
  <si>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</si>
  <si>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</si>
  <si>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</si>
  <si>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</si>
  <si>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</si>
  <si>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</si>
  <si>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</si>
  <si>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</si>
  <si>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</si>
  <si>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</si>
  <si>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</si>
  <si>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</si>
  <si>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</si>
  <si>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</si>
  <si>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</si>
  <si>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</si>
  <si>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</si>
  <si>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</si>
  <si>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</si>
  <si>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</si>
  <si>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</si>
  <si>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</si>
  <si>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</si>
  <si>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</si>
  <si>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</si>
  <si>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</si>
  <si>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</si>
  <si>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</si>
  <si>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</si>
  <si>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</si>
  <si>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</si>
  <si>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</si>
  <si>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</si>
  <si>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</si>
  <si>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</si>
  <si>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</si>
  <si>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</si>
  <si>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</si>
  <si>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</si>
  <si>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</si>
  <si>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</si>
  <si>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</si>
  <si>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</si>
  <si>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</si>
  <si>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</si>
  <si>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</si>
  <si>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</si>
  <si>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</si>
  <si>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</si>
  <si>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</si>
  <si>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</si>
  <si>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</si>
  <si>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</si>
  <si>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</si>
  <si>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</si>
  <si>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</si>
  <si>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</si>
  <si>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</si>
  <si>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</si>
  <si>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</si>
  <si>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</si>
  <si>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</si>
  <si>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</si>
  <si>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</si>
  <si>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</si>
  <si>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</si>
  <si>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</si>
  <si>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</si>
  <si>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</si>
  <si>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</si>
  <si>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</si>
  <si>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</si>
  <si>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</si>
  <si>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</si>
  <si>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</si>
  <si>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</si>
  <si>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</si>
  <si>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</si>
  <si>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</si>
  <si>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</si>
  <si>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</si>
  <si>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</si>
  <si>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</si>
  <si>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</si>
  <si>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</si>
  <si>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</si>
  <si>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</si>
  <si>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</si>
  <si>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</si>
  <si>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</si>
  <si>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</si>
  <si>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</si>
  <si>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</si>
  <si>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</si>
  <si>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</si>
  <si>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</si>
  <si>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</si>
  <si>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</si>
  <si>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</si>
  <si>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</si>
  <si>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</si>
  <si>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</si>
  <si>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</si>
  <si>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</si>
  <si>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</si>
  <si>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</si>
  <si>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</si>
  <si>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</si>
  <si>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</si>
  <si>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</si>
  <si>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</si>
  <si>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</si>
  <si>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</si>
  <si>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</si>
  <si>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</si>
  <si>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</si>
  <si>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</si>
  <si>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</si>
  <si>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</si>
  <si>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</si>
  <si>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</si>
  <si>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</si>
  <si>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</si>
  <si>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</si>
  <si>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</si>
  <si>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</si>
  <si>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</si>
  <si>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</si>
  <si>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</si>
  <si>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</si>
  <si>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</si>
  <si>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</si>
  <si>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</si>
  <si>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</si>
  <si>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</si>
  <si>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</si>
  <si>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</si>
  <si>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</si>
  <si>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</si>
  <si>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</si>
  <si>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</si>
  <si>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</si>
  <si>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</si>
  <si>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</si>
  <si>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</si>
  <si>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</si>
  <si>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</si>
  <si>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</si>
  <si>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</si>
  <si>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</si>
  <si>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</si>
  <si>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</si>
  <si>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</si>
  <si>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</si>
  <si>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</si>
  <si>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</si>
  <si>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</si>
  <si>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</si>
  <si>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</si>
  <si>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</si>
  <si>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</si>
  <si>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</si>
  <si>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</si>
  <si>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</si>
  <si>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</si>
  <si>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</si>
  <si>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</si>
  <si>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</si>
  <si>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</si>
  <si>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</si>
  <si>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</si>
  <si>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</si>
  <si>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</si>
  <si>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</si>
  <si>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</si>
  <si>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</si>
  <si>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</si>
  <si>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</si>
  <si>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</si>
  <si>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</si>
  <si>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</si>
  <si>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</si>
  <si>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</si>
  <si>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</si>
  <si>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</si>
  <si>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</si>
  <si>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</si>
  <si>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</si>
  <si>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</si>
  <si>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</si>
  <si>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</si>
  <si>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</si>
  <si>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</si>
  <si>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</si>
  <si>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</si>
  <si>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</si>
  <si>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</si>
  <si>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</si>
  <si>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</si>
  <si>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</si>
  <si>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</si>
  <si>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</si>
  <si>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</si>
  <si>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</si>
  <si>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</si>
  <si>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</si>
  <si>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</si>
  <si>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</si>
  <si>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</si>
  <si>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</si>
  <si>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</si>
  <si>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</si>
  <si>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</si>
  <si>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</si>
  <si>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</si>
  <si>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</si>
  <si>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</si>
  <si>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</si>
  <si>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</si>
  <si>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</si>
  <si>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</si>
  <si>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</si>
  <si>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</si>
  <si>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</si>
  <si>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</si>
  <si>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</si>
  <si>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</si>
  <si>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</si>
  <si>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</si>
  <si>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</si>
  <si>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</si>
  <si>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</si>
  <si>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</si>
  <si>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</si>
  <si>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</si>
  <si>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</si>
  <si>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</si>
  <si>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</si>
  <si>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</si>
  <si>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</si>
  <si>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</si>
  <si>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</si>
  <si>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</si>
  <si>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</si>
  <si>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</si>
  <si>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</si>
  <si>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</si>
  <si>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</si>
  <si>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</si>
  <si>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</si>
  <si>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</si>
  <si>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</si>
  <si>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</si>
  <si>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</si>
  <si>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</si>
  <si>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</si>
  <si>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</si>
  <si>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</si>
  <si>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</si>
  <si>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</si>
  <si>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</si>
  <si>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</si>
  <si>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</si>
  <si>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</si>
  <si>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</si>
  <si>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</si>
  <si>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</si>
  <si>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</si>
  <si>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</si>
  <si>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</si>
  <si>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</si>
  <si>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</si>
  <si>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</si>
  <si>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</si>
  <si>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</si>
  <si>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</si>
  <si>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</si>
  <si>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</si>
  <si>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</si>
  <si>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</si>
  <si>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</si>
  <si>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</si>
  <si>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</si>
  <si>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</si>
  <si>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</si>
  <si>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</si>
  <si>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</si>
  <si>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</si>
  <si>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</si>
  <si>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</si>
  <si>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</si>
  <si>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</si>
  <si>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</si>
  <si>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</si>
  <si>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</si>
  <si>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</si>
  <si>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</si>
  <si>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</si>
  <si>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</si>
  <si>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</si>
  <si>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</si>
  <si>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</si>
  <si>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</si>
  <si>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</si>
  <si>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</si>
  <si>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</si>
  <si>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</si>
  <si>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</si>
  <si>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</si>
  <si>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</si>
  <si>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</si>
  <si>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</si>
  <si>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</si>
  <si>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</si>
  <si>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</si>
  <si>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</si>
  <si>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</si>
  <si>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</si>
  <si>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</si>
  <si>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</si>
  <si>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</si>
  <si>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</si>
  <si>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</si>
  <si>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</si>
  <si>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</si>
  <si>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</si>
  <si>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</si>
  <si>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</si>
  <si>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</si>
  <si>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</si>
  <si>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</si>
  <si>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</si>
  <si>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</si>
  <si>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</si>
  <si>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</si>
  <si>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</si>
  <si>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</si>
  <si>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</si>
  <si>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</si>
  <si>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</si>
  <si>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</si>
  <si>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</si>
  <si>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</si>
  <si>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</si>
  <si>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</si>
  <si>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</si>
  <si>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</si>
  <si>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</si>
  <si>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</si>
  <si>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</si>
  <si>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</si>
  <si>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</si>
  <si>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</si>
  <si>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</si>
  <si>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</si>
  <si>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</si>
  <si>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</si>
  <si>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</si>
  <si>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</si>
  <si>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</si>
  <si>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</si>
  <si>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</si>
  <si>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</si>
  <si>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</si>
  <si>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</si>
  <si>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</si>
  <si>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</si>
  <si>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</si>
  <si>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</si>
  <si>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</si>
  <si>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</si>
  <si>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</si>
  <si>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</si>
  <si>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</si>
  <si>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</si>
  <si>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</si>
  <si>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</si>
  <si>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</si>
  <si>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</si>
  <si>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</si>
  <si>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</si>
  <si>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</si>
  <si>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</si>
  <si>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</si>
  <si>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</si>
  <si>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</si>
  <si>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</si>
  <si>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</si>
  <si>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</si>
  <si>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</si>
  <si>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</si>
  <si>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</si>
  <si>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</si>
  <si>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</si>
  <si>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</si>
  <si>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</si>
  <si>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</si>
  <si>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</si>
  <si>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</si>
  <si>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</si>
  <si>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</si>
  <si>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</si>
  <si>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</si>
  <si>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</si>
  <si>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</si>
  <si>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</si>
  <si>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</si>
  <si>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</si>
  <si>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</si>
  <si>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</si>
  <si>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</si>
  <si>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</si>
  <si>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</si>
  <si>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</si>
  <si>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</si>
  <si>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</si>
  <si>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</si>
  <si>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</si>
  <si>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</si>
  <si>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</si>
  <si>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</si>
  <si>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</si>
  <si>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</si>
  <si>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</si>
  <si>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</si>
  <si>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</si>
  <si>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</si>
  <si>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</si>
  <si>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</si>
  <si>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</si>
  <si>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</si>
  <si>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</si>
  <si>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</si>
  <si>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</si>
  <si>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</si>
  <si>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</si>
  <si>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</si>
  <si>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</si>
  <si>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</si>
  <si>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</si>
  <si>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</si>
  <si>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</si>
  <si>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</si>
  <si>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</si>
  <si>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</si>
  <si>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</si>
  <si>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</si>
  <si>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</si>
  <si>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</si>
  <si>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</si>
  <si>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</si>
  <si>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</si>
  <si>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</si>
  <si>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</si>
  <si>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</si>
  <si>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</si>
  <si>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</si>
  <si>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</si>
  <si>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</si>
  <si>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</si>
  <si>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</si>
  <si>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</si>
  <si>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</si>
  <si>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</si>
  <si>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</si>
  <si>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</si>
  <si>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</si>
  <si>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</si>
  <si>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</si>
  <si>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</si>
  <si>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</si>
  <si>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</si>
  <si>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</si>
  <si>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</si>
  <si>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</si>
  <si>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</si>
  <si>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</si>
  <si>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</si>
  <si>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</si>
  <si>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</si>
  <si>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</si>
  <si>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</si>
  <si>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</si>
  <si>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</si>
  <si>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</si>
  <si>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</si>
  <si>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</si>
  <si>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</si>
  <si>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</si>
  <si>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</si>
  <si>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</si>
  <si>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</si>
  <si>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</si>
  <si>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</si>
  <si>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</si>
  <si>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</si>
  <si>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</si>
  <si>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</si>
  <si>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</si>
  <si>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</si>
  <si>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</si>
  <si>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</si>
  <si>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</si>
  <si>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</si>
  <si>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</si>
  <si>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</si>
  <si>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</si>
  <si>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</si>
  <si>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</si>
  <si>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</si>
  <si>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</si>
  <si>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</si>
  <si>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</si>
  <si>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</si>
  <si>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</si>
  <si>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</si>
  <si>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</si>
  <si>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</si>
  <si>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</si>
  <si>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</si>
  <si>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</si>
  <si>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</si>
  <si>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</si>
  <si>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</si>
  <si>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</si>
  <si>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</si>
  <si>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</si>
  <si>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</si>
  <si>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</si>
  <si>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</si>
  <si>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</si>
  <si>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</si>
  <si>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</si>
  <si>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</si>
  <si>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</si>
  <si>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</si>
  <si>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</si>
  <si>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</si>
  <si>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</si>
  <si>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</si>
  <si>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</si>
  <si>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</si>
  <si>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</si>
  <si>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</si>
  <si>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</si>
  <si>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</si>
  <si>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</si>
  <si>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</si>
  <si>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</si>
  <si>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</si>
  <si>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</si>
  <si>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</si>
  <si>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</si>
  <si>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</si>
  <si>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</si>
  <si>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</si>
  <si>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</si>
  <si>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</si>
  <si>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</si>
  <si>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</si>
  <si>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</si>
  <si>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</si>
  <si>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</si>
  <si>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</si>
  <si>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</si>
  <si>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</si>
  <si>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</si>
  <si>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</si>
  <si>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</si>
  <si>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</si>
  <si>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</si>
  <si>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</si>
  <si>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</si>
  <si>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</si>
  <si>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</si>
  <si>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</si>
  <si>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</si>
  <si>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</si>
  <si>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</si>
  <si>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</si>
  <si>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</si>
  <si>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</si>
  <si>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</si>
  <si>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</si>
  <si>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</si>
  <si>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</si>
  <si>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</si>
  <si>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</si>
  <si>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</si>
  <si>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</si>
  <si>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</si>
  <si>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</si>
  <si>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</si>
  <si>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</si>
  <si>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</si>
  <si>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</si>
  <si>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</si>
  <si>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</si>
  <si>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</si>
  <si>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</si>
  <si>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</si>
  <si>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</si>
  <si>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</si>
  <si>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</si>
  <si>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</si>
  <si>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</si>
  <si>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</si>
  <si>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</si>
  <si>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</si>
  <si>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</si>
  <si>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</si>
  <si>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</si>
  <si>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</si>
  <si>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</si>
  <si>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</si>
  <si>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</si>
  <si>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</si>
  <si>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</si>
  <si>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</si>
  <si>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</si>
  <si>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</si>
  <si>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</si>
  <si>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</si>
  <si>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</si>
  <si>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</si>
  <si>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</si>
  <si>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</si>
  <si>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</si>
  <si>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</si>
  <si>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</si>
  <si>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</si>
  <si>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</si>
  <si>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</si>
  <si>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</si>
  <si>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</si>
  <si>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</si>
  <si>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</si>
  <si>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</si>
  <si>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</si>
  <si>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</si>
  <si>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</si>
  <si>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</si>
  <si>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</si>
  <si>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</si>
  <si>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</si>
  <si>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</si>
  <si>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</si>
  <si>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</si>
  <si>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</si>
  <si>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</si>
  <si>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</si>
  <si>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</si>
  <si>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</si>
  <si>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</si>
  <si>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</si>
  <si>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</si>
  <si>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</si>
  <si>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</si>
  <si>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</si>
  <si>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</si>
  <si>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</si>
  <si>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</si>
  <si>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</si>
  <si>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</si>
  <si>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</si>
  <si>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</si>
  <si>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</si>
  <si>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</si>
  <si>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</si>
  <si>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</si>
  <si>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</si>
  <si>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</si>
  <si>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</si>
  <si>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</si>
  <si>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</si>
  <si>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</si>
  <si>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</si>
  <si>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</si>
  <si>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</si>
  <si>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</si>
  <si>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</si>
  <si>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</si>
  <si>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</si>
  <si>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</si>
  <si>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</si>
  <si>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</si>
  <si>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</si>
  <si>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</si>
  <si>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</si>
  <si>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</si>
  <si>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</si>
  <si>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</si>
  <si>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</si>
  <si>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</si>
  <si>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</si>
  <si>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</si>
  <si>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</si>
  <si>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</si>
  <si>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</si>
  <si>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</si>
  <si>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</si>
  <si>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</si>
  <si>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</si>
  <si>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</si>
  <si>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</si>
  <si>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</si>
  <si>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</si>
  <si>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</si>
  <si>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</si>
  <si>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</si>
  <si>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</si>
  <si>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</si>
  <si>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</si>
  <si>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</si>
  <si>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</si>
  <si>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</si>
  <si>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</si>
  <si>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</si>
  <si>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</si>
  <si>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</si>
  <si>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</si>
  <si>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</si>
  <si>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</si>
  <si>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</si>
  <si>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</si>
  <si>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</si>
  <si>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</si>
  <si>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</si>
  <si>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</si>
  <si>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</si>
  <si>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</si>
  <si>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</si>
  <si>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</si>
  <si>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</si>
  <si>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</si>
  <si>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</si>
  <si>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</si>
  <si>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</si>
  <si>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</si>
  <si>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</si>
  <si>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</si>
  <si>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</si>
  <si>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</si>
  <si>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</si>
  <si>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</si>
  <si>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</si>
  <si>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</si>
  <si>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</si>
  <si>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</si>
  <si>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</si>
  <si>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</si>
  <si>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</si>
  <si>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</si>
  <si>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</si>
  <si>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</si>
  <si>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</si>
  <si>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</si>
  <si>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</si>
  <si>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</si>
  <si>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</si>
  <si>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</si>
  <si>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</si>
  <si>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</si>
  <si>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</si>
  <si>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</si>
  <si>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</si>
  <si>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</si>
  <si>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</si>
  <si>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</si>
  <si>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</si>
  <si>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</si>
  <si>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</si>
  <si>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</si>
  <si>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</si>
  <si>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</si>
  <si>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</si>
  <si>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</si>
  <si>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</si>
  <si>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</si>
  <si>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</si>
  <si>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</si>
  <si>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</si>
  <si>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</si>
  <si>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</si>
  <si>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</si>
  <si>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</si>
  <si>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</si>
  <si>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</si>
  <si>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</si>
  <si>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</si>
  <si>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</si>
  <si>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</si>
  <si>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</si>
  <si>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</si>
  <si>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</si>
  <si>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</si>
  <si>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</si>
  <si>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</si>
  <si>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</si>
  <si>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</si>
  <si>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</si>
  <si>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</si>
  <si>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</si>
  <si>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</si>
  <si>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</si>
  <si>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</si>
  <si>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</si>
  <si>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</si>
  <si>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</si>
  <si>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</si>
  <si>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</si>
  <si>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</si>
  <si>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</si>
  <si>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</si>
  <si>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</si>
  <si>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</si>
  <si>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</si>
  <si>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</si>
  <si>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</si>
  <si>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</si>
  <si>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</si>
  <si>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</si>
  <si>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</si>
  <si>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</si>
  <si>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</si>
  <si>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</si>
  <si>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</si>
  <si>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</si>
  <si>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</si>
  <si>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</si>
  <si>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</si>
  <si>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</si>
  <si>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</si>
  <si>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</si>
  <si>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</si>
  <si>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</si>
  <si>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</si>
  <si>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</si>
  <si>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</si>
  <si>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</si>
  <si>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</si>
  <si>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</si>
  <si>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</si>
  <si>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</si>
  <si>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</si>
  <si>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</si>
  <si>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</si>
  <si>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</si>
  <si>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</si>
  <si>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</si>
  <si>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</si>
  <si>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</si>
  <si>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</si>
  <si>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</si>
  <si>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</si>
  <si>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</si>
  <si>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</si>
  <si>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</si>
  <si>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</si>
  <si>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</si>
  <si>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</si>
  <si>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</si>
  <si>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</si>
  <si>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</si>
  <si>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</si>
  <si>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</si>
  <si>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</si>
  <si>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</si>
  <si>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</si>
  <si>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</si>
  <si>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</si>
  <si>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</si>
  <si>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</si>
  <si>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</si>
  <si>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</si>
  <si>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</si>
  <si>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</si>
  <si>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</si>
  <si>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</si>
  <si>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</si>
  <si>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</si>
  <si>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</si>
  <si>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</si>
  <si>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</si>
  <si>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</si>
  <si>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</si>
  <si>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</si>
  <si>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</si>
  <si>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</si>
  <si>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</si>
  <si>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</si>
  <si>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</si>
  <si>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</si>
  <si>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</si>
  <si>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</si>
  <si>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</si>
  <si>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</si>
  <si>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</si>
  <si>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</si>
  <si>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</si>
  <si>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</si>
  <si>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</si>
  <si>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</si>
  <si>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</si>
  <si>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</si>
  <si>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</si>
  <si>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</si>
  <si>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</si>
  <si>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</si>
  <si>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</si>
  <si>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</si>
  <si>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</si>
  <si>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</si>
  <si>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</si>
  <si>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</si>
  <si>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</si>
  <si>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</si>
  <si>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</si>
  <si>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</si>
  <si>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</si>
  <si>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</si>
  <si>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</si>
  <si>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</si>
  <si>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</si>
  <si>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</si>
  <si>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</si>
  <si>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</si>
  <si>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</si>
  <si>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</si>
  <si>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</si>
  <si>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</si>
  <si>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</si>
  <si>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</si>
  <si>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</si>
  <si>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</si>
  <si>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</si>
  <si>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</si>
  <si>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</si>
  <si>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</si>
  <si>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</si>
  <si>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</si>
  <si>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</si>
  <si>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</si>
  <si>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</si>
  <si>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</si>
  <si>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</si>
  <si>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</si>
  <si>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</si>
  <si>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</si>
  <si>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</si>
  <si>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</si>
  <si>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</si>
  <si>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</si>
  <si>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</si>
  <si>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</si>
  <si>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</si>
  <si>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</si>
  <si>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</si>
  <si>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</si>
  <si>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</si>
  <si>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</si>
  <si>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</si>
  <si>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</si>
  <si>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</si>
  <si>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</si>
  <si>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</si>
  <si>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</si>
  <si>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</si>
  <si>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</si>
  <si>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</si>
  <si>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</si>
  <si>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</si>
  <si>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</si>
  <si>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</si>
  <si>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</si>
  <si>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</si>
  <si>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</si>
  <si>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</si>
  <si>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</si>
  <si>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</si>
  <si>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</si>
  <si>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</si>
  <si>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</si>
  <si>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</si>
  <si>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</si>
  <si>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</si>
  <si>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</si>
  <si>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</si>
  <si>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</si>
  <si>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</si>
  <si>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</si>
  <si>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</si>
  <si>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</si>
  <si>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</si>
  <si>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</si>
  <si>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</si>
  <si>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</si>
  <si>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</si>
  <si>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</si>
  <si>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</si>
  <si>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</si>
  <si>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</si>
  <si>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</si>
  <si>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</si>
  <si>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</si>
  <si>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</si>
  <si>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</si>
  <si>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</si>
  <si>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</si>
  <si>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</si>
  <si>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</si>
  <si>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</si>
  <si>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</si>
  <si>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</si>
  <si>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</si>
  <si>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</si>
  <si>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</si>
  <si>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</si>
  <si>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</si>
  <si>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</si>
  <si>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</si>
  <si>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</si>
  <si>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</si>
  <si>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</si>
  <si>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</si>
  <si>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</si>
  <si>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</si>
  <si>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</si>
  <si>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</si>
  <si>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</si>
  <si>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</si>
  <si>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</si>
  <si>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</si>
  <si>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</si>
  <si>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</si>
  <si>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</si>
  <si>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</si>
  <si>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</si>
  <si>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</si>
  <si>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</si>
  <si>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</si>
  <si>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</si>
  <si>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</si>
  <si>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</si>
  <si>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</si>
  <si>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</si>
  <si>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</si>
  <si>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</si>
  <si>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</si>
  <si>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</si>
  <si>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</si>
  <si>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</si>
  <si>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</si>
  <si>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</si>
  <si>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</si>
  <si>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</si>
  <si>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</si>
  <si>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</si>
  <si>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</si>
  <si>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</si>
  <si>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</si>
  <si>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</si>
  <si>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</si>
  <si>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</si>
  <si>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</si>
  <si>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</si>
  <si>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</si>
  <si>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</si>
  <si>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</si>
  <si>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</si>
  <si>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</si>
  <si>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</si>
  <si>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</si>
  <si>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</si>
  <si>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</si>
  <si>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</si>
  <si>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</si>
  <si>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</si>
  <si>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</si>
  <si>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</si>
  <si>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</si>
  <si>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</si>
  <si>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</si>
  <si>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</si>
  <si>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</si>
  <si>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</si>
  <si>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</si>
  <si>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</si>
  <si>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</si>
  <si>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</si>
  <si>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</si>
  <si>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</si>
  <si>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</si>
  <si>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</si>
  <si>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</si>
  <si>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</si>
  <si>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</si>
  <si>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</si>
  <si>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</si>
  <si>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</si>
  <si>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</si>
  <si>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</si>
  <si>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</si>
  <si>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</si>
  <si>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</si>
  <si>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</si>
  <si>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</si>
  <si>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</si>
  <si>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</si>
  <si>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</si>
  <si>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</si>
  <si>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</si>
  <si>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</si>
  <si>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</si>
  <si>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</si>
  <si>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</si>
  <si>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</si>
  <si>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</si>
  <si>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</si>
  <si>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</si>
  <si>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</si>
  <si>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</si>
  <si>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</si>
  <si>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</si>
  <si>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</si>
  <si>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</si>
  <si>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</si>
  <si>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</si>
  <si>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</si>
  <si>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</si>
  <si>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</si>
  <si>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</si>
  <si>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</si>
  <si>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</si>
  <si>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</si>
  <si>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</si>
  <si>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</si>
  <si>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</si>
  <si>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</si>
  <si>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</si>
  <si>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</si>
  <si>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</si>
  <si>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</si>
  <si>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</si>
  <si>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</si>
  <si>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</si>
  <si>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</si>
  <si>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</si>
  <si>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</si>
  <si>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</si>
  <si>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</si>
  <si>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</si>
  <si>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</si>
  <si>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</si>
  <si>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</si>
  <si>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</si>
  <si>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</si>
  <si>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</si>
  <si>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</si>
  <si>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</si>
  <si>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</si>
  <si>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</si>
  <si>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</si>
  <si>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</si>
  <si>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</si>
  <si>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</si>
  <si>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</si>
  <si>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</si>
  <si>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</si>
  <si>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</si>
  <si>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</si>
  <si>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</si>
  <si>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</si>
  <si>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</si>
  <si>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</si>
  <si>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</si>
  <si>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</si>
  <si>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</si>
  <si>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</si>
  <si>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</si>
  <si>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</si>
  <si>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</si>
  <si>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</si>
  <si>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</si>
  <si>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</si>
  <si>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</si>
  <si>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</si>
  <si>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</si>
  <si>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</si>
  <si>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</si>
  <si>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</si>
  <si>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</si>
  <si>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</si>
  <si>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</si>
  <si>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</si>
  <si>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</si>
  <si>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</si>
  <si>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</si>
  <si>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</si>
  <si>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</si>
  <si>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</si>
  <si>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</si>
  <si>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</si>
  <si>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</si>
  <si>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</si>
  <si>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</si>
  <si>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</si>
  <si>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</si>
  <si>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</si>
  <si>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</si>
  <si>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</si>
  <si>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</si>
  <si>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</si>
  <si>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</si>
  <si>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</si>
  <si>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</si>
  <si>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</si>
  <si>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</si>
  <si>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</si>
  <si>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</si>
  <si>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</si>
  <si>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</si>
  <si>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</si>
  <si>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</si>
  <si>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</si>
  <si>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</si>
  <si>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</si>
  <si>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</si>
  <si>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</si>
  <si>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</si>
  <si>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</si>
  <si>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</si>
  <si>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</si>
  <si>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</si>
  <si>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</si>
  <si>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</si>
  <si>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</si>
  <si>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</si>
  <si>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</si>
  <si>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</si>
  <si>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</si>
  <si>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</si>
  <si>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</si>
  <si>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</si>
  <si>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</si>
  <si>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</si>
  <si>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</si>
  <si>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</si>
  <si>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</si>
  <si>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</si>
  <si>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</si>
  <si>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</si>
  <si>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</si>
  <si>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</si>
  <si>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</si>
  <si>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</si>
  <si>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</si>
  <si>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</si>
  <si>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</si>
  <si>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</si>
  <si>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</si>
  <si>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</si>
  <si>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</si>
  <si>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</si>
  <si>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</si>
  <si>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</si>
  <si>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</si>
  <si>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</si>
  <si>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</si>
  <si>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</si>
  <si>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</si>
  <si>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</si>
  <si>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</si>
  <si>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</si>
  <si>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</si>
  <si>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</si>
  <si>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</si>
  <si>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</si>
  <si>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</si>
  <si>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</si>
  <si>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</si>
  <si>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</si>
  <si>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</si>
  <si>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</si>
  <si>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</si>
  <si>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</si>
  <si>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</si>
  <si>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</si>
  <si>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</si>
  <si>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</si>
  <si>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</si>
  <si>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</si>
  <si>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</si>
  <si>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</si>
  <si>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</si>
  <si>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</si>
  <si>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</si>
  <si>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</si>
  <si>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</si>
  <si>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</si>
  <si>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</si>
  <si>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</si>
  <si>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</si>
  <si>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</si>
  <si>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</si>
  <si>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</si>
  <si>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</si>
  <si>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</si>
  <si>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</si>
  <si>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</si>
  <si>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</si>
  <si>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</si>
  <si>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</si>
  <si>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</si>
  <si>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</si>
  <si>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</si>
  <si>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</si>
  <si>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</si>
  <si>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</si>
  <si>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</si>
  <si>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</si>
  <si>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</si>
  <si>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</si>
  <si>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</si>
  <si>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</si>
  <si>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</si>
  <si>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</si>
  <si>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</si>
  <si>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</si>
  <si>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</si>
  <si>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</si>
  <si>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</si>
  <si>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</si>
  <si>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</si>
  <si>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</si>
  <si>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</si>
  <si>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</si>
  <si>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</si>
  <si>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</si>
  <si>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</si>
  <si>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</si>
  <si>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</si>
  <si>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</si>
  <si>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</si>
  <si>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</si>
  <si>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</si>
  <si>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</si>
  <si>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</si>
  <si>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</si>
  <si>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</si>
  <si>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</si>
  <si>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</si>
  <si>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</si>
  <si>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</si>
  <si>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</si>
  <si>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</si>
  <si>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</si>
  <si>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</si>
  <si>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</si>
  <si>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</si>
  <si>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</si>
  <si>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</si>
  <si>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</si>
  <si>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</si>
  <si>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</si>
  <si>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</si>
  <si>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</si>
  <si>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</si>
  <si>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</si>
  <si>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</si>
  <si>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</si>
  <si>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</si>
  <si>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</si>
  <si>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</si>
  <si>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</si>
  <si>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</si>
  <si>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</si>
  <si>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</si>
  <si>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</si>
  <si>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</si>
  <si>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</si>
  <si>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</si>
  <si>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</si>
  <si>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</si>
  <si>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</si>
  <si>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</si>
  <si>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</si>
  <si>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</si>
  <si>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</si>
  <si>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</si>
  <si>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</si>
  <si>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</si>
  <si>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</si>
  <si>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</si>
  <si>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</si>
  <si>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</si>
  <si>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</si>
  <si>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</si>
  <si>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</si>
  <si>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</si>
  <si>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</si>
  <si>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</si>
  <si>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</si>
  <si>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</si>
  <si>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</si>
  <si>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</si>
  <si>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</si>
  <si>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</si>
  <si>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</si>
  <si>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</si>
  <si>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</si>
  <si>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</si>
  <si>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</si>
  <si>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</si>
  <si>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</si>
  <si>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</si>
  <si>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</si>
  <si>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</si>
  <si>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</si>
  <si>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</si>
  <si>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</si>
  <si>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</si>
  <si>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</si>
  <si>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</si>
  <si>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</si>
  <si>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</si>
  <si>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</si>
  <si>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</si>
  <si>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</si>
  <si>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</si>
  <si>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</si>
  <si>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</si>
  <si>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</si>
  <si>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</si>
  <si>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</si>
  <si>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</si>
  <si>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</si>
  <si>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</si>
  <si>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</si>
  <si>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</si>
  <si>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</si>
  <si>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</si>
  <si>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</si>
  <si>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</si>
  <si>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</si>
  <si>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</si>
  <si>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</si>
  <si>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</si>
  <si>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</si>
  <si>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</si>
  <si>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</si>
  <si>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</si>
  <si>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</si>
  <si>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</si>
  <si>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</si>
  <si>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</si>
  <si>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</si>
  <si>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</si>
  <si>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</si>
  <si>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</si>
  <si>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</si>
  <si>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</si>
  <si>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</si>
  <si>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</si>
  <si>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</si>
  <si>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</si>
  <si>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</si>
  <si>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</si>
  <si>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</si>
  <si>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</si>
  <si>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</si>
  <si>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</si>
  <si>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</si>
  <si>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</si>
  <si>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</si>
  <si>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</si>
  <si>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</si>
  <si>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</si>
  <si>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</si>
  <si>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</si>
  <si>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</si>
  <si>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</si>
  <si>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</si>
  <si>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</si>
  <si>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</si>
  <si>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</si>
  <si>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</si>
  <si>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</si>
  <si>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</si>
  <si>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</si>
  <si>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</si>
  <si>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</si>
  <si>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</si>
  <si>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</si>
  <si>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</si>
  <si>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</si>
  <si>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</si>
  <si>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</si>
  <si>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</si>
  <si>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</si>
  <si>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</si>
  <si>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</si>
  <si>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</si>
  <si>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</si>
  <si>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</si>
  <si>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</si>
  <si>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</si>
  <si>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</si>
  <si>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</si>
  <si>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</si>
  <si>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</si>
  <si>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</si>
  <si>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</si>
  <si>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</si>
  <si>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</si>
  <si>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</si>
  <si>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</si>
  <si>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</si>
  <si>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</si>
  <si>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</si>
  <si>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</si>
  <si>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</si>
  <si>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</si>
  <si>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</si>
  <si>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</si>
  <si>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</si>
  <si>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</si>
  <si>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</si>
  <si>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</si>
  <si>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</si>
  <si>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</si>
  <si>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</si>
  <si>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</si>
  <si>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</si>
  <si>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</si>
  <si>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</si>
  <si>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</si>
  <si>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</si>
  <si>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</si>
  <si>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</si>
  <si>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</si>
  <si>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</si>
  <si>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</si>
  <si>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</si>
  <si>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</si>
  <si>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</si>
  <si>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</si>
  <si>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</si>
  <si>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</si>
  <si>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</si>
  <si>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</si>
  <si>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</si>
  <si>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</si>
  <si>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</si>
  <si>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</si>
  <si>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</si>
  <si>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</si>
  <si>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</si>
  <si>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</si>
  <si>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</si>
  <si>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</si>
  <si>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</si>
  <si>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</si>
  <si>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</si>
  <si>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</si>
  <si>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</si>
  <si>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</si>
  <si>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</si>
  <si>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</si>
  <si>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</si>
  <si>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</si>
  <si>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</si>
  <si>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</si>
  <si>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</si>
  <si>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</si>
  <si>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</si>
  <si>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</si>
  <si>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</si>
  <si>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</si>
  <si>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</si>
  <si>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</si>
  <si>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</si>
  <si>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</si>
  <si>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</si>
  <si>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</si>
  <si>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</si>
  <si>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</si>
  <si>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</si>
  <si>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</si>
  <si>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</si>
  <si>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</si>
  <si>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</si>
  <si>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</si>
  <si>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</si>
  <si>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</si>
  <si>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</si>
  <si>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</si>
  <si>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</si>
  <si>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</si>
  <si>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</si>
  <si>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</si>
  <si>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</si>
  <si>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</si>
  <si>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</si>
  <si>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</si>
  <si>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</si>
  <si>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</si>
  <si>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</si>
  <si>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</si>
  <si>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</si>
  <si>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</si>
  <si>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</si>
  <si>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</si>
  <si>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</si>
  <si>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</si>
  <si>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</si>
  <si>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</si>
  <si>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</si>
  <si>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</si>
  <si>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</si>
  <si>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</si>
  <si>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</si>
  <si>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</si>
  <si>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</si>
  <si>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</si>
  <si>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</si>
  <si>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</si>
  <si>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</si>
  <si>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</si>
  <si>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</si>
  <si>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</si>
  <si>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</si>
  <si>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</si>
  <si>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</si>
  <si>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</si>
  <si>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</si>
  <si>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</si>
  <si>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</si>
  <si>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</si>
  <si>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</si>
  <si>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</si>
  <si>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</si>
  <si>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</si>
  <si>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</si>
  <si>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</si>
  <si>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</si>
  <si>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</si>
  <si>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</si>
  <si>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</si>
  <si>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</si>
  <si>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</si>
  <si>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</si>
  <si>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</si>
  <si>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</si>
  <si>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</si>
  <si>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</si>
  <si>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</si>
  <si>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</si>
  <si>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</si>
  <si>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</si>
  <si>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</si>
  <si>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</si>
  <si>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</si>
  <si>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</si>
  <si>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</si>
  <si>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</si>
  <si>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</si>
  <si>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</si>
  <si>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</si>
  <si>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</si>
  <si>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</si>
  <si>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</si>
  <si>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</si>
  <si>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</si>
  <si>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</si>
  <si>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</si>
  <si>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</si>
  <si>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</si>
  <si>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</si>
  <si>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</si>
  <si>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</si>
  <si>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</si>
  <si>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</si>
  <si>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</si>
  <si>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</si>
  <si>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</si>
  <si>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</si>
  <si>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</si>
  <si>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</si>
  <si>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</si>
  <si>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</si>
  <si>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</si>
  <si>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</si>
  <si>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</si>
  <si>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</si>
  <si>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</si>
  <si>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</si>
  <si>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</si>
  <si>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</si>
  <si>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</si>
  <si>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</si>
  <si>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</si>
  <si>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</si>
  <si>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</si>
  <si>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</si>
  <si>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</si>
  <si>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</si>
  <si>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</si>
  <si>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</si>
  <si>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</si>
  <si>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</si>
  <si>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</si>
  <si>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</si>
  <si>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</si>
  <si>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</si>
  <si>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</si>
  <si>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</si>
  <si>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</si>
  <si>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</si>
  <si>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</si>
  <si>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</si>
  <si>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</si>
  <si>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</si>
  <si>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</si>
  <si>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</si>
  <si>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</si>
  <si>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</si>
  <si>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</si>
  <si>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</si>
  <si>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</si>
  <si>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</si>
  <si>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</si>
  <si>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</si>
  <si>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</si>
  <si>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</si>
  <si>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</si>
  <si>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</si>
  <si>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</si>
  <si>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</si>
  <si>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</si>
  <si>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</si>
  <si>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</si>
  <si>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</si>
  <si>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</si>
  <si>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</si>
  <si>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</si>
  <si>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</si>
  <si>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</si>
  <si>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</si>
  <si>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</si>
  <si>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</si>
  <si>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</si>
  <si>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</si>
  <si>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</si>
  <si>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</si>
  <si>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</si>
  <si>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</si>
  <si>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</si>
  <si>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</si>
  <si>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</si>
  <si>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</si>
  <si>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</si>
  <si>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</si>
  <si>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</si>
  <si>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</si>
  <si>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</si>
  <si>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</si>
  <si>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</si>
  <si>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</si>
  <si>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</si>
  <si>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</si>
  <si>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</si>
  <si>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</si>
  <si>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</si>
  <si>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</si>
  <si>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</si>
  <si>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</si>
  <si>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</si>
  <si>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</si>
  <si>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</si>
  <si>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</si>
  <si>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</si>
  <si>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</si>
  <si>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</si>
  <si>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</si>
  <si>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</si>
  <si>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</si>
  <si>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</si>
  <si>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</si>
  <si>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</si>
  <si>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</si>
  <si>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</si>
  <si>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</si>
  <si>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</si>
  <si>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</si>
  <si>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</si>
  <si>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</si>
  <si>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</si>
  <si>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</si>
  <si>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</si>
  <si>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</si>
  <si>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</si>
  <si>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</si>
  <si>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</si>
  <si>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</si>
  <si>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</si>
  <si>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</si>
  <si>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</si>
  <si>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</si>
  <si>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</si>
  <si>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</si>
  <si>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</si>
  <si>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</si>
  <si>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</si>
  <si>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</si>
  <si>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</si>
  <si>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</si>
  <si>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</si>
  <si>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</si>
  <si>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</si>
  <si>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</si>
  <si>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</si>
  <si>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</si>
  <si>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</si>
  <si>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</si>
  <si>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</si>
  <si>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</si>
  <si>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</si>
  <si>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</si>
  <si>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</si>
  <si>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</si>
  <si>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</si>
  <si>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</si>
  <si>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</si>
  <si>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</si>
  <si>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</si>
  <si>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</si>
  <si>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</si>
  <si>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</si>
  <si>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</si>
  <si>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</si>
  <si>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</si>
  <si>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</si>
  <si>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</si>
  <si>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</si>
  <si>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</si>
  <si>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</si>
  <si>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</si>
  <si>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</si>
  <si>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</si>
  <si>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</si>
  <si>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</si>
  <si>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</si>
  <si>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</si>
  <si>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</si>
  <si>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</si>
  <si>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</si>
  <si>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</si>
  <si>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</si>
  <si>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</si>
  <si>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</si>
  <si>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</si>
  <si>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</si>
  <si>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</si>
  <si>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</si>
  <si>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</si>
  <si>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</si>
  <si>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</si>
  <si>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</si>
  <si>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</si>
  <si>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</si>
  <si>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</si>
  <si>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</si>
  <si>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</si>
  <si>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</si>
  <si>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</si>
  <si>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</si>
  <si>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</si>
  <si>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</si>
  <si>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</si>
  <si>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</si>
  <si>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</si>
  <si>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</si>
  <si>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</si>
  <si>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</si>
  <si>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</si>
  <si>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</si>
  <si>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</si>
  <si>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</si>
  <si>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</si>
  <si>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</si>
  <si>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</si>
  <si>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</si>
  <si>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</si>
  <si>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</si>
  <si>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</si>
  <si>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</si>
  <si>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</si>
  <si>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</si>
  <si>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</si>
  <si>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</si>
  <si>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</si>
  <si>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</si>
  <si>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</si>
  <si>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</si>
  <si>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</si>
  <si>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</si>
  <si>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</si>
  <si>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</si>
  <si>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</si>
  <si>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</si>
  <si>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</si>
  <si>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</si>
  <si>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</si>
  <si>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</si>
  <si>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</si>
  <si>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</si>
  <si>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</si>
  <si>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</si>
  <si>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</si>
  <si>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</si>
  <si>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</si>
  <si>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</si>
  <si>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</si>
  <si>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</si>
  <si>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</si>
  <si>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</si>
  <si>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</si>
  <si>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</si>
  <si>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</si>
  <si>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</si>
  <si>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</si>
  <si>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</si>
  <si>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</si>
  <si>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</si>
  <si>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</si>
  <si>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</si>
  <si>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</si>
  <si>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</si>
  <si>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</si>
  <si>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</si>
  <si>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</si>
  <si>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</si>
  <si>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</si>
  <si>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</si>
  <si>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</si>
  <si>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</si>
  <si>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</si>
  <si>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</si>
  <si>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</si>
  <si>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</si>
  <si>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</si>
  <si>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</si>
  <si>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</si>
  <si>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</si>
  <si>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</si>
  <si>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</si>
  <si>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</si>
  <si>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</si>
  <si>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</si>
  <si>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</si>
  <si>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</si>
  <si>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</si>
  <si>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</si>
  <si>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</si>
  <si>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</si>
  <si>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</si>
  <si>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</si>
  <si>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</si>
  <si>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</si>
  <si>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</si>
  <si>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</si>
  <si>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</si>
  <si>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</si>
  <si>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</si>
  <si>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</si>
  <si>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</si>
  <si>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</si>
  <si>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</si>
  <si>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</si>
  <si>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</si>
  <si>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</si>
  <si>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</si>
  <si>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</si>
  <si>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</si>
  <si>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</si>
  <si>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</si>
  <si>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</si>
  <si>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</si>
  <si>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</si>
  <si>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</si>
  <si>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</si>
  <si>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</si>
  <si>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</si>
  <si>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</si>
  <si>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</si>
  <si>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</si>
  <si>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</si>
  <si>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</si>
  <si>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</si>
  <si>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</si>
  <si>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</si>
  <si>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</si>
  <si>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</si>
  <si>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</si>
  <si>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</si>
  <si>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</si>
  <si>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</si>
  <si>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</si>
  <si>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</si>
  <si>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</si>
  <si>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</si>
  <si>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</si>
  <si>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</si>
  <si>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</si>
  <si>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</si>
  <si>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</si>
  <si>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</si>
  <si>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</si>
  <si>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</si>
  <si>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</si>
  <si>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</si>
  <si>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</si>
  <si>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</si>
  <si>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</si>
  <si>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</si>
  <si>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</si>
  <si>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</si>
  <si>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</si>
  <si>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</si>
  <si>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</si>
  <si>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</si>
  <si>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</si>
  <si>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</si>
  <si>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</si>
  <si>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</si>
  <si>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</si>
  <si>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</si>
  <si>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</si>
  <si>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</si>
  <si>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</si>
  <si>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</si>
  <si>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</si>
  <si>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</si>
  <si>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</si>
  <si>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</si>
  <si>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</si>
  <si>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</si>
  <si>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</si>
  <si>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</si>
  <si>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</si>
  <si>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</si>
  <si>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</si>
  <si>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</si>
  <si>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</si>
  <si>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</si>
  <si>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</si>
  <si>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</si>
  <si>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</si>
  <si>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</si>
  <si>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</si>
  <si>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</si>
  <si>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</si>
  <si>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</si>
  <si>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</si>
  <si>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</si>
  <si>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</si>
  <si>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</si>
  <si>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</si>
  <si>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</si>
  <si>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</si>
  <si>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</si>
  <si>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</si>
  <si>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</si>
  <si>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</si>
  <si>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</si>
  <si>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</si>
  <si>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</si>
  <si>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</si>
  <si>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</si>
  <si>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</si>
  <si>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</si>
  <si>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</si>
  <si>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</si>
  <si>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</si>
  <si>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</si>
  <si>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</si>
  <si>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</si>
  <si>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</si>
  <si>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</si>
  <si>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</si>
  <si>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</si>
  <si>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</si>
  <si>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</si>
  <si>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</si>
  <si>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</si>
  <si>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</si>
  <si>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</si>
  <si>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</si>
  <si>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</si>
  <si>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</si>
  <si>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</si>
  <si>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</si>
  <si>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</si>
  <si>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</si>
  <si>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</si>
  <si>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</si>
  <si>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</si>
  <si>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</si>
  <si>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</si>
  <si>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</si>
  <si>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</si>
  <si>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</si>
  <si>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</si>
  <si>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</si>
  <si>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</si>
  <si>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</si>
  <si>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</si>
  <si>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</si>
  <si>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</si>
  <si>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</si>
  <si>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</si>
  <si>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</si>
  <si>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</si>
  <si>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</si>
  <si>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</si>
  <si>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</si>
  <si>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</si>
  <si>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</si>
  <si>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</si>
  <si>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</si>
  <si>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</si>
  <si>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</si>
  <si>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</si>
  <si>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</si>
  <si>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</si>
  <si>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</si>
  <si>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</si>
  <si>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</si>
  <si>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</si>
  <si>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</si>
  <si>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</si>
  <si>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</si>
  <si>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</si>
  <si>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</si>
  <si>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</si>
  <si>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</si>
  <si>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</si>
  <si>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</si>
  <si>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</si>
  <si>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</si>
  <si>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</si>
  <si>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</si>
  <si>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</si>
  <si>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</si>
  <si>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</si>
  <si>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</si>
  <si>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</si>
  <si>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</si>
  <si>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</si>
  <si>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</si>
  <si>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</si>
  <si>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</si>
  <si>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</si>
  <si>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</si>
  <si>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</si>
  <si>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</si>
  <si>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</si>
  <si>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</si>
  <si>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</si>
  <si>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</si>
  <si>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</si>
  <si>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</si>
  <si>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</si>
  <si>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</si>
  <si>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</si>
  <si>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</si>
  <si>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</si>
  <si>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</si>
  <si>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</si>
  <si>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</si>
  <si>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</si>
  <si>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</si>
  <si>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</si>
  <si>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</si>
  <si>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</si>
  <si>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</si>
  <si>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</si>
  <si>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</si>
  <si>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</si>
  <si>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</si>
  <si>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</si>
  <si>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</si>
  <si>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</si>
  <si>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</si>
  <si>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</si>
  <si>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</si>
  <si>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</si>
  <si>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</si>
  <si>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</si>
  <si>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</si>
  <si>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</si>
  <si>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</si>
  <si>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</si>
  <si>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</si>
  <si>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</si>
  <si>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</si>
  <si>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</si>
  <si>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</si>
  <si>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</si>
  <si>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</si>
  <si>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</si>
  <si>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</si>
  <si>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</si>
  <si>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</si>
  <si>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</si>
  <si>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</si>
  <si>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</si>
  <si>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</si>
  <si>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</si>
  <si>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</si>
  <si>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</si>
  <si>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</si>
  <si>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</si>
  <si>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</si>
  <si>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</si>
  <si>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</si>
  <si>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</si>
  <si>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</si>
  <si>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</si>
  <si>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</si>
  <si>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</si>
  <si>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</si>
  <si>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</si>
  <si>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</si>
  <si>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</si>
  <si>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</si>
  <si>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</si>
  <si>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</si>
  <si>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</si>
  <si>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</si>
  <si>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</si>
  <si>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</si>
  <si>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</si>
  <si>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</si>
  <si>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</si>
  <si>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</si>
  <si>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</si>
  <si>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</si>
  <si>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</si>
  <si>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</si>
  <si>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</si>
  <si>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</si>
  <si>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</si>
  <si>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</si>
  <si>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</si>
  <si>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</si>
  <si>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</si>
  <si>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</si>
  <si>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</si>
  <si>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</si>
  <si>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</si>
  <si>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</si>
  <si>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</si>
  <si>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</si>
  <si>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</si>
  <si>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</si>
  <si>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</si>
  <si>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</si>
  <si>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</si>
  <si>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</si>
  <si>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</si>
  <si>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</si>
  <si>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</si>
  <si>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</si>
  <si>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</si>
  <si>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</si>
  <si>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</si>
  <si>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</si>
  <si>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</si>
  <si>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</si>
  <si>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</si>
  <si>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</si>
  <si>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</si>
  <si>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</si>
  <si>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</si>
  <si>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</si>
  <si>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</si>
  <si>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</si>
  <si>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</si>
  <si>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</si>
  <si>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</si>
  <si>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</si>
  <si>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</si>
  <si>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</si>
  <si>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</si>
  <si>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</si>
  <si>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</si>
  <si>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</si>
  <si>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</si>
  <si>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</si>
  <si>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</si>
  <si>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</si>
  <si>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</si>
  <si>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</si>
  <si>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</si>
  <si>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</si>
  <si>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</si>
  <si>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</si>
  <si>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</si>
  <si>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</si>
  <si>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</si>
  <si>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</si>
  <si>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</si>
  <si>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</si>
  <si>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</si>
  <si>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</si>
  <si>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</si>
  <si>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</si>
  <si>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</si>
  <si>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</si>
  <si>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</si>
  <si>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</si>
  <si>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</si>
  <si>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</si>
  <si>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</si>
  <si>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</si>
  <si>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</si>
  <si>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</si>
  <si>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</si>
  <si>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</si>
  <si>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</si>
  <si>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</si>
  <si>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</si>
  <si>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</si>
  <si>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</si>
  <si>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</si>
  <si>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</si>
  <si>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</si>
  <si>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</si>
  <si>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</si>
  <si>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</si>
  <si>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</si>
  <si>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</si>
  <si>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</si>
  <si>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</si>
  <si>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</si>
  <si>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</si>
  <si>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</si>
  <si>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</si>
  <si>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</si>
  <si>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</si>
  <si>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</si>
  <si>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</si>
  <si>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</si>
  <si>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</si>
  <si>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</si>
  <si>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</si>
  <si>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</si>
  <si>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</si>
  <si>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</si>
  <si>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</si>
  <si>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</si>
  <si>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</si>
  <si>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</si>
  <si>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</si>
  <si>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</si>
  <si>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</si>
  <si>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</si>
  <si>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</si>
  <si>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</si>
  <si>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</si>
  <si>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</si>
  <si>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</si>
  <si>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</si>
  <si>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</si>
  <si>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</si>
  <si>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</si>
  <si>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</si>
  <si>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</si>
  <si>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</si>
  <si>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</si>
  <si>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</si>
  <si>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</si>
  <si>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</si>
  <si>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</si>
  <si>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</si>
  <si>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</si>
  <si>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</si>
  <si>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</si>
  <si>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</si>
  <si>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</si>
  <si>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</si>
  <si>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</si>
  <si>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</si>
  <si>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</si>
  <si>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</si>
  <si>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</si>
  <si>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</si>
  <si>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</si>
  <si>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</si>
  <si>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</si>
  <si>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</si>
  <si>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</si>
  <si>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</si>
  <si>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</si>
  <si>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</si>
  <si>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</si>
  <si>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</si>
  <si>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</si>
  <si>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</si>
  <si>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</si>
  <si>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</si>
  <si>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</si>
  <si>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</si>
  <si>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</si>
  <si>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</si>
  <si>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</si>
  <si>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</si>
  <si>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</si>
  <si>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</si>
  <si>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</si>
  <si>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</si>
  <si>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</si>
  <si>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</si>
  <si>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</si>
  <si>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</si>
  <si>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</si>
  <si>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</si>
  <si>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</si>
  <si>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</si>
  <si>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</si>
  <si>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</si>
  <si>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</si>
  <si>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</si>
  <si>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</si>
  <si>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</si>
  <si>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</si>
  <si>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</si>
  <si>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</si>
  <si>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</si>
  <si>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</si>
  <si>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</si>
  <si>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</si>
  <si>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</si>
  <si>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</si>
  <si>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</si>
  <si>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</si>
  <si>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</si>
  <si>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</si>
  <si>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</si>
  <si>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</si>
  <si>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</si>
  <si>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</si>
  <si>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</si>
  <si>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</si>
  <si>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</si>
  <si>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</si>
  <si>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</si>
  <si>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</si>
  <si>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</si>
  <si>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</si>
  <si>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</si>
  <si>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</si>
  <si>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</si>
  <si>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</si>
  <si>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</si>
  <si>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</si>
  <si>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</si>
  <si>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</si>
  <si>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</si>
  <si>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</si>
  <si>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</si>
  <si>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</si>
  <si>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</si>
  <si>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</si>
  <si>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</si>
  <si>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</si>
  <si>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</si>
  <si>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</si>
  <si>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</si>
  <si>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</si>
  <si>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</si>
  <si>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</si>
  <si>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</si>
  <si>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</si>
  <si>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</si>
  <si>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</si>
  <si>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</si>
  <si>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</si>
  <si>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</si>
  <si>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</si>
  <si>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</si>
  <si>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</si>
  <si>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</si>
  <si>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</si>
  <si>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</si>
  <si>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</si>
  <si>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</si>
  <si>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</si>
  <si>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</si>
  <si>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</si>
  <si>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</si>
  <si>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</si>
  <si>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</si>
  <si>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</si>
  <si>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</si>
  <si>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</si>
  <si>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</si>
  <si>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</si>
  <si>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</si>
  <si>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</si>
  <si>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</si>
  <si>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</si>
  <si>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</si>
  <si>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</si>
  <si>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</si>
  <si>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</si>
  <si>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</si>
  <si>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</si>
  <si>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</si>
  <si>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</si>
  <si>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</si>
  <si>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</si>
  <si>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</si>
  <si>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</si>
  <si>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</si>
  <si>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</si>
  <si>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</si>
  <si>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</si>
  <si>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</si>
  <si>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</si>
  <si>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</si>
  <si>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</si>
  <si>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</si>
  <si>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</si>
  <si>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</si>
  <si>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</si>
  <si>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</si>
  <si>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</si>
  <si>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</si>
  <si>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</si>
  <si>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</si>
  <si>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</si>
  <si>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</si>
  <si>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</si>
  <si>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</si>
  <si>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</si>
  <si>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</si>
  <si>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</si>
  <si>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</si>
  <si>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</si>
  <si>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</si>
  <si>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</si>
  <si>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</si>
  <si>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</si>
  <si>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</si>
  <si>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</si>
  <si>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</si>
  <si>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</si>
  <si>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</si>
  <si>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</si>
  <si>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</si>
  <si>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</si>
  <si>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</si>
  <si>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</si>
  <si>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</si>
  <si>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</si>
  <si>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</si>
  <si>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</si>
  <si>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</si>
  <si>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</si>
  <si>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</si>
  <si>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</si>
  <si>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</si>
  <si>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</si>
  <si>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</si>
  <si>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</si>
  <si>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</si>
  <si>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</si>
  <si>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</si>
  <si>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</si>
  <si>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</si>
  <si>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</si>
  <si>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</si>
  <si>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</si>
  <si>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</si>
  <si>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</si>
  <si>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</si>
  <si>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</si>
  <si>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</si>
  <si>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</si>
  <si>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</si>
  <si>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</si>
  <si>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</si>
  <si>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</si>
  <si>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</si>
  <si>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</si>
  <si>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</si>
  <si>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</si>
  <si>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</si>
  <si>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</si>
  <si>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</si>
  <si>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</si>
  <si>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</si>
  <si>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</si>
  <si>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</si>
  <si>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</si>
  <si>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</si>
  <si>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</si>
  <si>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</si>
  <si>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</si>
  <si>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</si>
  <si>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</si>
  <si>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</si>
  <si>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</si>
  <si>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</si>
  <si>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</si>
  <si>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</si>
  <si>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</si>
  <si>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</si>
  <si>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</si>
  <si>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</si>
  <si>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</si>
  <si>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</si>
  <si>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</si>
  <si>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</si>
  <si>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</si>
  <si>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</si>
  <si>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</si>
  <si>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</si>
  <si>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</si>
  <si>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</si>
  <si>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</si>
  <si>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</si>
  <si>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</si>
  <si>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</si>
  <si>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</si>
  <si>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</si>
  <si>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</si>
  <si>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</si>
  <si>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</si>
  <si>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</si>
  <si>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</si>
  <si>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</si>
  <si>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</si>
  <si>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</si>
  <si>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</si>
  <si>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</si>
  <si>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</si>
  <si>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</si>
  <si>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</si>
  <si>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</si>
  <si>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</si>
  <si>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</si>
  <si>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</si>
  <si>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</si>
  <si>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</si>
  <si>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</si>
  <si>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</si>
  <si>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</si>
  <si>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</si>
  <si>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</si>
  <si>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</si>
  <si>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</si>
  <si>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</si>
  <si>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</si>
  <si>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</si>
  <si>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</si>
  <si>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</si>
  <si>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</si>
  <si>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</si>
  <si>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</si>
  <si>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</si>
  <si>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</si>
  <si>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</si>
  <si>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</si>
  <si>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</si>
  <si>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</si>
  <si>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</si>
  <si>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</si>
  <si>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</si>
  <si>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</si>
  <si>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</si>
  <si>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</si>
  <si>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</si>
  <si>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</si>
  <si>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</si>
  <si>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</si>
  <si>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</si>
  <si>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</si>
  <si>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</si>
  <si>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</si>
  <si>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</si>
  <si>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</si>
  <si>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</si>
  <si>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</si>
  <si>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</si>
  <si>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</si>
  <si>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</si>
  <si>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</si>
  <si>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</si>
  <si>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</si>
  <si>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</si>
  <si>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</si>
  <si>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</si>
  <si>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</si>
  <si>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</si>
  <si>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</si>
  <si>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</si>
  <si>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</si>
  <si>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</si>
  <si>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</si>
  <si>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</si>
  <si>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</si>
  <si>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</si>
  <si>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</si>
  <si>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</si>
  <si>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</si>
  <si>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</si>
  <si>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</si>
  <si>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</si>
  <si>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</si>
  <si>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</si>
  <si>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</si>
  <si>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</si>
  <si>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</si>
  <si>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</si>
  <si>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</si>
  <si>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</si>
  <si>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</si>
  <si>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</si>
  <si>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</si>
  <si>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</si>
  <si>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</si>
  <si>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</si>
  <si>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</si>
  <si>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</si>
  <si>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</si>
  <si>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</si>
  <si>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</si>
  <si>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</si>
  <si>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</si>
  <si>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</si>
  <si>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</si>
  <si>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</si>
  <si>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</si>
  <si>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</si>
  <si>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</si>
  <si>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</si>
  <si>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</si>
  <si>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</si>
  <si>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</si>
  <si>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</si>
  <si>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</si>
  <si>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</si>
  <si>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</si>
  <si>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</si>
  <si>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</si>
  <si>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</si>
  <si>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</si>
  <si>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</si>
  <si>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</si>
  <si>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</si>
  <si>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</si>
  <si>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</si>
  <si>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</si>
  <si>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</si>
  <si>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</si>
  <si>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</si>
  <si>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</si>
  <si>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</si>
  <si>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</si>
  <si>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</si>
  <si>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</si>
  <si>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</si>
  <si>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</si>
  <si>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</si>
  <si>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</si>
  <si>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</si>
  <si>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</si>
  <si>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</si>
  <si>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</si>
  <si>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</si>
  <si>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</si>
  <si>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</si>
  <si>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</si>
  <si>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</si>
  <si>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</si>
  <si>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</si>
  <si>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</si>
  <si>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</si>
  <si>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</si>
  <si>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</si>
  <si>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</si>
  <si>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</si>
  <si>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</si>
  <si>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</si>
  <si>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</si>
  <si>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</si>
  <si>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</si>
  <si>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</si>
  <si>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</si>
  <si>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</si>
  <si>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</si>
  <si>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</si>
  <si>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</si>
  <si>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</si>
  <si>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</si>
  <si>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</si>
  <si>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</si>
  <si>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</si>
  <si>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</si>
  <si>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</si>
  <si>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</si>
  <si>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</si>
  <si>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</si>
  <si>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</si>
  <si>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</si>
  <si>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</si>
  <si>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</si>
  <si>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</si>
  <si>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</si>
  <si>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</si>
  <si>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</si>
  <si>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</si>
  <si>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</si>
  <si>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</si>
  <si>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</si>
  <si>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</si>
  <si>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</si>
  <si>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</si>
  <si>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</si>
  <si>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</si>
  <si>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</si>
  <si>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</si>
  <si>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</si>
  <si>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</si>
  <si>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</si>
  <si>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</si>
  <si>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</si>
  <si>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</si>
  <si>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</si>
  <si>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</si>
  <si>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</si>
  <si>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</si>
  <si>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</si>
  <si>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</si>
  <si>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</si>
  <si>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</si>
  <si>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</si>
  <si>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</si>
  <si>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</si>
  <si>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</si>
  <si>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</si>
  <si>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</si>
  <si>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</si>
  <si>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</si>
  <si>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</si>
  <si>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</si>
  <si>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</si>
  <si>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</si>
  <si>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</si>
  <si>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</si>
  <si>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</si>
  <si>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</si>
  <si>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</si>
  <si>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</si>
  <si>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</si>
  <si>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</si>
  <si>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</si>
  <si>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</si>
  <si>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</si>
  <si>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</si>
  <si>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</si>
  <si>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</si>
  <si>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</si>
  <si>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</si>
  <si>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</si>
  <si>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</si>
  <si>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</si>
  <si>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</si>
  <si>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</si>
  <si>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</si>
  <si>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</si>
  <si>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</si>
  <si>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</si>
  <si>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</si>
  <si>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</si>
  <si>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</si>
  <si>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</si>
  <si>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</si>
  <si>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</si>
  <si>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</si>
  <si>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</si>
  <si>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</si>
  <si>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</si>
  <si>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</si>
  <si>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</si>
  <si>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</si>
  <si>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</si>
  <si>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</si>
  <si>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</si>
  <si>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</si>
  <si>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</si>
  <si>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</si>
  <si>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</si>
  <si>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</si>
  <si>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</si>
  <si>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</si>
  <si>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</si>
  <si>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</si>
  <si>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</si>
  <si>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</si>
  <si>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</si>
  <si>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</si>
  <si>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</si>
  <si>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</si>
  <si>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</si>
  <si>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</si>
  <si>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</si>
  <si>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</si>
  <si>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</si>
  <si>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</si>
  <si>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</si>
  <si>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</si>
  <si>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</si>
  <si>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</si>
  <si>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</si>
  <si>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</si>
  <si>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</si>
  <si>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</si>
  <si>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</si>
  <si>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</si>
  <si>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</si>
  <si>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</si>
  <si>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</si>
  <si>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</si>
  <si>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</si>
  <si>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</si>
  <si>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</si>
  <si>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</si>
  <si>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</si>
  <si>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</si>
  <si>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</si>
  <si>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</si>
  <si>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</si>
  <si>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</si>
  <si>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</si>
  <si>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</si>
  <si>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</si>
  <si>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</si>
  <si>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</si>
  <si>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</si>
  <si>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</si>
  <si>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</si>
  <si>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</si>
  <si>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</si>
  <si>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</si>
  <si>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</si>
  <si>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</si>
  <si>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</si>
  <si>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</si>
  <si>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</si>
  <si>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</si>
  <si>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</si>
  <si>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</si>
  <si>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</si>
  <si>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</si>
  <si>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</si>
  <si>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</si>
  <si>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</si>
  <si>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</si>
  <si>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</si>
  <si>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</si>
  <si>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</si>
  <si>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</si>
  <si>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</si>
  <si>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</si>
  <si>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</si>
  <si>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</si>
  <si>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</si>
  <si>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</si>
  <si>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</si>
  <si>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</si>
  <si>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</si>
  <si>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</si>
  <si>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</si>
  <si>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</si>
  <si>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</si>
  <si>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</si>
  <si>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</si>
  <si>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</si>
  <si>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</si>
  <si>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</si>
  <si>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</si>
  <si>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</si>
  <si>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</si>
  <si>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</si>
  <si>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</si>
  <si>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</si>
  <si>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</si>
  <si>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</si>
  <si>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</si>
  <si>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</si>
  <si>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</si>
  <si>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</si>
  <si>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</si>
  <si>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</si>
  <si>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</si>
  <si>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</si>
  <si>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</si>
  <si>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</si>
  <si>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</si>
  <si>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</si>
  <si>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</si>
  <si>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</si>
  <si>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</si>
  <si>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</si>
  <si>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</si>
  <si>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</si>
  <si>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</si>
  <si>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</si>
  <si>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</si>
  <si>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</si>
  <si>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</si>
  <si>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</si>
  <si>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</si>
  <si>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</si>
  <si>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</si>
  <si>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</si>
  <si>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</si>
  <si>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</si>
  <si>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</si>
  <si>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</si>
  <si>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</si>
  <si>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</si>
  <si>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</si>
  <si>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</si>
  <si>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</si>
  <si>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</si>
  <si>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</si>
  <si>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</si>
  <si>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</si>
  <si>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</si>
  <si>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</si>
  <si>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</si>
  <si>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</si>
  <si>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</si>
  <si>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</si>
  <si>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</si>
  <si>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</si>
  <si>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</si>
  <si>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</si>
  <si>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</si>
  <si>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</si>
  <si>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</si>
  <si>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</si>
  <si>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</si>
  <si>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</si>
  <si>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</si>
  <si>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</si>
  <si>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</si>
  <si>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</si>
  <si>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</si>
  <si>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</si>
  <si>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</si>
  <si>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</si>
  <si>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</si>
  <si>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</si>
  <si>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</si>
  <si>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</si>
  <si>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</si>
  <si>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</si>
  <si>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</si>
  <si>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</si>
  <si>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</si>
  <si>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</si>
  <si>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</si>
  <si>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</si>
  <si>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</si>
  <si>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</si>
  <si>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</si>
  <si>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</si>
  <si>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</si>
  <si>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</si>
  <si>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</si>
  <si>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</si>
  <si>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</si>
  <si>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</si>
  <si>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</si>
  <si>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</si>
  <si>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</si>
  <si>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</si>
  <si>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</si>
  <si>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</si>
  <si>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</si>
  <si>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</si>
  <si>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</si>
  <si>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</si>
  <si>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</si>
  <si>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</si>
  <si>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</si>
  <si>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</si>
  <si>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</si>
  <si>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</si>
  <si>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</si>
  <si>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</si>
  <si>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</si>
  <si>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</si>
  <si>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</si>
  <si>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</si>
  <si>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</si>
  <si>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</si>
  <si>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</si>
  <si>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</si>
  <si>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</si>
  <si>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</si>
  <si>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</si>
  <si>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</si>
  <si>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</si>
  <si>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</si>
  <si>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</si>
  <si>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</si>
  <si>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</si>
  <si>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</si>
  <si>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</si>
  <si>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</si>
  <si>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</si>
  <si>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</si>
  <si>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</si>
  <si>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</si>
  <si>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</si>
  <si>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</si>
  <si>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</si>
  <si>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</si>
  <si>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</si>
  <si>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</si>
  <si>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</si>
  <si>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</si>
  <si>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</si>
  <si>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</si>
  <si>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</si>
  <si>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</si>
  <si>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</si>
  <si>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</si>
  <si>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</si>
  <si>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</si>
  <si>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</si>
  <si>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</si>
  <si>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</si>
  <si>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</si>
  <si>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</si>
  <si>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</si>
  <si>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</si>
  <si>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</si>
  <si>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</si>
  <si>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</si>
  <si>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</si>
  <si>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</si>
  <si>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</si>
  <si>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</si>
  <si>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</si>
  <si>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</si>
  <si>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</si>
  <si>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</si>
  <si>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</si>
  <si>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</si>
  <si>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</si>
  <si>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</si>
  <si>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</si>
  <si>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</si>
  <si>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</si>
  <si>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</si>
  <si>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</si>
  <si>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</si>
  <si>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</si>
  <si>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</si>
  <si>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</si>
  <si>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</si>
  <si>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</si>
  <si>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</si>
  <si>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</si>
  <si>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</si>
  <si>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</si>
  <si>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</si>
  <si>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</si>
  <si>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</si>
  <si>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</si>
  <si>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</si>
  <si>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</si>
  <si>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</si>
  <si>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</si>
  <si>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</si>
  <si>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</si>
  <si>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</si>
  <si>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</si>
  <si>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</si>
  <si>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</si>
  <si>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</si>
  <si>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</si>
  <si>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</si>
  <si>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</si>
  <si>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</si>
  <si>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</si>
  <si>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</si>
  <si>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</si>
  <si>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</si>
  <si>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</si>
  <si>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</si>
  <si>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</si>
  <si>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</si>
  <si>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</si>
  <si>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</si>
  <si>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</si>
  <si>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</si>
  <si>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</si>
  <si>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</si>
  <si>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</si>
  <si>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</si>
  <si>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</si>
  <si>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</si>
  <si>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</si>
  <si>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</si>
  <si>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</si>
  <si>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</si>
  <si>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</si>
  <si>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</si>
  <si>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</si>
  <si>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</si>
  <si>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</si>
  <si>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</si>
  <si>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</si>
  <si>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</si>
  <si>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</si>
  <si>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</si>
  <si>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</si>
  <si>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</si>
  <si>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</si>
  <si>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</si>
  <si>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</si>
  <si>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</si>
  <si>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</si>
  <si>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</si>
  <si>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</si>
  <si>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</si>
  <si>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</si>
  <si>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</si>
  <si>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</si>
  <si>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</si>
  <si>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</si>
  <si>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</si>
  <si>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</si>
  <si>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</si>
  <si>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</si>
  <si>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</si>
  <si>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</si>
  <si>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</si>
  <si>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</si>
  <si>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</si>
  <si>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</si>
  <si>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</si>
  <si>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</si>
  <si>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</si>
  <si>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</si>
  <si>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</si>
  <si>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</si>
  <si>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</si>
  <si>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</si>
  <si>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</si>
  <si>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</si>
  <si>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</si>
  <si>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</si>
  <si>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</si>
  <si>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</si>
  <si>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</si>
  <si>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</si>
  <si>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</si>
  <si>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</si>
  <si>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</si>
  <si>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</si>
  <si>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</si>
  <si>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</si>
  <si>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</si>
  <si>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</si>
  <si>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</si>
  <si>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</si>
  <si>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</si>
  <si>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</si>
  <si>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</si>
  <si>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</si>
  <si>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</si>
  <si>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</si>
  <si>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</si>
  <si>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</si>
  <si>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</si>
  <si>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</si>
  <si>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</si>
  <si>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</si>
  <si>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</si>
  <si>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</si>
  <si>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</si>
  <si>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</si>
  <si>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</si>
  <si>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</si>
  <si>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</si>
  <si>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</si>
  <si>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</si>
  <si>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</si>
  <si>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</si>
  <si>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</si>
  <si>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</si>
  <si>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</si>
  <si>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</si>
  <si>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</si>
  <si>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</si>
  <si>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</si>
  <si>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</si>
  <si>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</si>
  <si>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</si>
  <si>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</si>
  <si>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</si>
  <si>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</si>
  <si>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</si>
  <si>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</si>
  <si>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</si>
  <si>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</si>
  <si>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</si>
  <si>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</si>
  <si>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</si>
  <si>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</si>
  <si>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</si>
  <si>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</si>
  <si>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</si>
  <si>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</si>
  <si>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</si>
  <si>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</si>
  <si>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</si>
  <si>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</si>
  <si>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</si>
  <si>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</si>
  <si>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</si>
  <si>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</si>
  <si>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</si>
  <si>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</si>
  <si>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</si>
  <si>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</si>
  <si>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</si>
  <si>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</si>
  <si>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</si>
  <si>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</si>
  <si>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</si>
  <si>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</si>
  <si>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</si>
  <si>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</si>
  <si>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</si>
  <si>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</si>
  <si>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</si>
  <si>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</si>
  <si>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</si>
  <si>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</si>
  <si>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</si>
  <si>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</si>
  <si>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</si>
  <si>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</si>
  <si>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</si>
  <si>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</si>
  <si>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</si>
  <si>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</si>
  <si>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</si>
  <si>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</si>
  <si>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</si>
  <si>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</si>
  <si>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</si>
  <si>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</si>
  <si>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</si>
  <si>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</si>
  <si>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</si>
  <si>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</si>
  <si>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</si>
  <si>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</si>
  <si>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</si>
  <si>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</si>
  <si>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</si>
  <si>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</si>
  <si>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</si>
  <si>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</si>
  <si>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</si>
  <si>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</si>
  <si>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</si>
  <si>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</si>
  <si>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</si>
  <si>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</si>
  <si>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</si>
  <si>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</si>
  <si>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</si>
  <si>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</si>
  <si>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</si>
  <si>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</si>
  <si>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</si>
  <si>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</si>
  <si>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</si>
  <si>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</si>
  <si>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</si>
  <si>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</si>
  <si>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</si>
  <si>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</si>
  <si>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</si>
  <si>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</si>
  <si>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</si>
  <si>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</si>
  <si>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</si>
  <si>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</si>
  <si>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</si>
  <si>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</si>
  <si>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</si>
  <si>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</si>
  <si>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</si>
  <si>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</si>
  <si>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</si>
  <si>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</si>
  <si>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</si>
  <si>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</si>
  <si>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</si>
  <si>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</si>
  <si>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</si>
  <si>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</si>
  <si>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</si>
  <si>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</si>
  <si>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</si>
  <si>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</si>
  <si>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</si>
  <si>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</si>
  <si>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</si>
  <si>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</si>
  <si>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</si>
  <si>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</si>
  <si>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</si>
  <si>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</si>
  <si>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</si>
  <si>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</si>
  <si>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</si>
  <si>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</si>
  <si>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</si>
  <si>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</si>
  <si>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</si>
  <si>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</si>
  <si>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</si>
  <si>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</si>
  <si>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</si>
  <si>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</si>
  <si>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</si>
  <si>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</si>
  <si>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</si>
  <si>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</si>
  <si>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</si>
  <si>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</si>
  <si>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</si>
  <si>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</si>
  <si>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</si>
  <si>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</si>
  <si>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</si>
  <si>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</si>
  <si>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</si>
  <si>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</si>
  <si>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</si>
  <si>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</si>
  <si>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</si>
  <si>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</si>
  <si>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</si>
  <si>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</si>
  <si>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</si>
  <si>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</si>
  <si>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</si>
  <si>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</si>
  <si>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</si>
  <si>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</si>
  <si>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</si>
  <si>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</si>
  <si>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</si>
  <si>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</si>
  <si>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</si>
  <si>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</si>
  <si>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</si>
  <si>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</si>
  <si>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</si>
  <si>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</si>
  <si>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</si>
  <si>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</si>
  <si>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</si>
  <si>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</si>
  <si>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</si>
  <si>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</si>
  <si>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</si>
  <si>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</si>
  <si>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</si>
  <si>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</si>
  <si>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</si>
  <si>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</si>
  <si>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</si>
  <si>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</si>
  <si>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</si>
  <si>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</si>
  <si>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</si>
  <si>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</si>
  <si>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</si>
  <si>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</si>
  <si>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</si>
  <si>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</si>
  <si>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</si>
  <si>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</si>
  <si>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</si>
  <si>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</si>
  <si>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</si>
  <si>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</si>
  <si>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</si>
  <si>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</si>
  <si>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</si>
  <si>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</si>
  <si>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</si>
  <si>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</si>
  <si>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</si>
  <si>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</si>
  <si>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</si>
  <si>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</si>
  <si>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</si>
  <si>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</si>
  <si>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</si>
  <si>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</si>
  <si>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</si>
  <si>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</si>
  <si>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</si>
  <si>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</si>
  <si>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</si>
  <si>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</si>
  <si>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</si>
  <si>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</si>
  <si>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</si>
  <si>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</si>
  <si>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</si>
  <si>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</si>
  <si>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</si>
  <si>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</si>
  <si>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</si>
  <si>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</si>
  <si>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</si>
  <si>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</si>
  <si>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</si>
  <si>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</si>
  <si>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</si>
  <si>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</si>
  <si>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</si>
  <si>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</si>
  <si>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</si>
  <si>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</si>
  <si>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</si>
  <si>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</si>
  <si>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</si>
  <si>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</si>
  <si>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</si>
  <si>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</si>
  <si>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</si>
  <si>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</si>
  <si>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</si>
  <si>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</si>
  <si>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</si>
  <si>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</si>
  <si>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</si>
  <si>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</si>
  <si>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</si>
  <si>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</si>
  <si>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</si>
  <si>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</si>
  <si>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</si>
  <si>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</si>
  <si>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</si>
  <si>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</si>
  <si>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</si>
  <si>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</si>
  <si>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</si>
  <si>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</si>
  <si>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</si>
  <si>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</si>
  <si>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</si>
  <si>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</si>
  <si>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</si>
  <si>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</si>
  <si>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</si>
  <si>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</si>
  <si>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</si>
  <si>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</si>
  <si>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</si>
  <si>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</si>
  <si>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</si>
  <si>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</si>
  <si>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</si>
  <si>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</si>
  <si>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</si>
  <si>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</si>
  <si>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</si>
  <si>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</si>
  <si>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</si>
  <si>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</si>
  <si>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</si>
  <si>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</si>
  <si>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</si>
  <si>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</si>
  <si>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</si>
  <si>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</si>
  <si>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</si>
  <si>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</si>
  <si>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</si>
  <si>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</si>
  <si>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</si>
  <si>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</si>
  <si>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</si>
  <si>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</si>
  <si>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</si>
  <si>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</si>
  <si>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</si>
  <si>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</si>
  <si>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</si>
  <si>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</si>
  <si>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</si>
  <si>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</si>
  <si>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</si>
  <si>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</si>
  <si>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</si>
  <si>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</si>
  <si>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</si>
  <si>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</si>
  <si>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</si>
  <si>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</si>
  <si>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</si>
  <si>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</si>
  <si>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</si>
  <si>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</si>
  <si>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</si>
  <si>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</si>
  <si>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</si>
  <si>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</si>
  <si>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</si>
  <si>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</si>
  <si>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</si>
  <si>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</si>
  <si>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</si>
  <si>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</si>
  <si>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</si>
  <si>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</si>
  <si>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</si>
  <si>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</si>
  <si>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</si>
  <si>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</si>
  <si>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</si>
  <si>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</si>
  <si>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</si>
  <si>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</si>
  <si>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</si>
  <si>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</si>
  <si>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</si>
  <si>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</si>
  <si>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</si>
  <si>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</si>
  <si>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</si>
  <si>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</si>
  <si>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</si>
  <si>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</si>
  <si>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</si>
  <si>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</si>
  <si>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</si>
  <si>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</si>
  <si>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</si>
  <si>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</si>
  <si>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</si>
  <si>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</si>
  <si>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</si>
  <si>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</si>
  <si>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</si>
  <si>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</si>
  <si>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</si>
  <si>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</si>
  <si>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</si>
  <si>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</si>
  <si>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</si>
  <si>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</si>
  <si>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</si>
  <si>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</si>
  <si>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</si>
  <si>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</si>
  <si>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</si>
  <si>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</si>
  <si>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</si>
  <si>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</si>
  <si>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</si>
  <si>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</si>
  <si>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</si>
  <si>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</si>
  <si>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</si>
  <si>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</si>
  <si>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</si>
  <si>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</si>
  <si>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</si>
  <si>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</si>
  <si>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</si>
  <si>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</si>
  <si>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</si>
  <si>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</si>
  <si>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</si>
  <si>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</si>
  <si>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</si>
  <si>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</si>
  <si>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</si>
  <si>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</si>
  <si>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</si>
  <si>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</si>
  <si>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</si>
  <si>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</si>
  <si>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</si>
  <si>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</si>
  <si>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</si>
  <si>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</si>
  <si>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</si>
  <si>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</si>
  <si>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</si>
  <si>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</si>
  <si>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</si>
  <si>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</si>
  <si>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</si>
  <si>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</si>
  <si>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</si>
  <si>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</si>
  <si>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</si>
  <si>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</si>
  <si>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</si>
  <si>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</si>
  <si>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</si>
  <si>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</si>
  <si>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</si>
  <si>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</si>
  <si>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</si>
  <si>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</si>
  <si>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</si>
  <si>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</si>
  <si>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</si>
  <si>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</si>
  <si>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</si>
  <si>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</si>
  <si>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</si>
  <si>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</si>
  <si>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</si>
  <si>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</si>
  <si>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</si>
  <si>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</si>
  <si>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</si>
  <si>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</si>
  <si>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</si>
  <si>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</si>
  <si>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</si>
  <si>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</si>
  <si>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</si>
  <si>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</si>
  <si>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</si>
  <si>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</si>
  <si>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</si>
  <si>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</si>
  <si>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</si>
  <si>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</si>
  <si>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</si>
  <si>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</si>
  <si>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</si>
  <si>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</si>
  <si>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</si>
  <si>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</si>
  <si>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</si>
  <si>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</si>
  <si>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</si>
  <si>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</si>
  <si>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</si>
  <si>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</si>
  <si>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</si>
  <si>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</si>
  <si>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</si>
  <si>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</si>
  <si>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</si>
  <si>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</si>
  <si>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</si>
  <si>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</si>
  <si>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</si>
  <si>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</si>
  <si>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</si>
  <si>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</si>
  <si>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</si>
  <si>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</si>
  <si>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</si>
  <si>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</si>
  <si>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</si>
  <si>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</si>
  <si>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</si>
  <si>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</si>
  <si>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</si>
  <si>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</si>
  <si>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</si>
  <si>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</si>
  <si>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</si>
  <si>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</si>
  <si>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</si>
  <si>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</si>
  <si>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</si>
  <si>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</si>
  <si>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</si>
  <si>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</si>
  <si>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</si>
  <si>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</si>
  <si>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</si>
  <si>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</si>
  <si>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</si>
  <si>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</si>
  <si>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</si>
  <si>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</si>
  <si>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</si>
  <si>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</si>
  <si>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</si>
  <si>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</si>
  <si>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</si>
  <si>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</si>
  <si>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</si>
  <si>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</si>
  <si>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</si>
  <si>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</si>
  <si>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</si>
  <si>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</si>
  <si>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</si>
  <si>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</si>
  <si>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</si>
  <si>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</si>
  <si>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</si>
  <si>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</si>
  <si>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</si>
  <si>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</si>
  <si>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</si>
  <si>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</si>
  <si>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</si>
  <si>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</si>
  <si>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</si>
  <si>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</si>
  <si>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</si>
  <si>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</si>
  <si>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</si>
  <si>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</si>
  <si>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</si>
  <si>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</si>
  <si>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</si>
  <si>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</si>
  <si>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</si>
  <si>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</si>
  <si>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</si>
  <si>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</si>
  <si>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</si>
  <si>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</si>
  <si>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</si>
  <si>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</si>
  <si>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</si>
  <si>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</si>
  <si>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</si>
  <si>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</si>
  <si>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</si>
  <si>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</si>
  <si>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</si>
  <si>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</si>
  <si>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</si>
  <si>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</si>
  <si>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</si>
  <si>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</si>
  <si>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</si>
  <si>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</si>
  <si>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</si>
  <si>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</si>
  <si>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</si>
  <si>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</si>
  <si>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</si>
  <si>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</si>
  <si>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</si>
  <si>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</si>
  <si>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</si>
  <si>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</si>
  <si>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</si>
  <si>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</si>
  <si>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</si>
  <si>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</si>
  <si>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</si>
  <si>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</si>
  <si>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</si>
  <si>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</si>
  <si>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</si>
  <si>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</si>
  <si>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</si>
  <si>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</si>
  <si>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</si>
  <si>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</si>
  <si>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</si>
  <si>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</si>
  <si>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</si>
  <si>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</si>
  <si>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</si>
  <si>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</si>
  <si>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</si>
  <si>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</si>
  <si>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</si>
  <si>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</si>
  <si>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</si>
  <si>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</si>
  <si>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</si>
  <si>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</si>
  <si>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</si>
  <si>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</si>
  <si>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</si>
  <si>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</si>
  <si>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</si>
  <si>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</si>
  <si>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</si>
  <si>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</si>
  <si>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</si>
  <si>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</si>
  <si>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</si>
  <si>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</si>
  <si>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</si>
  <si>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</si>
  <si>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</si>
  <si>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</si>
  <si>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</si>
  <si>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</si>
  <si>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</si>
  <si>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</si>
  <si>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</si>
  <si>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</si>
  <si>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</si>
  <si>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</si>
  <si>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</si>
  <si>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</si>
  <si>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</si>
  <si>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</si>
  <si>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</si>
  <si>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</si>
  <si>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</si>
  <si>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</si>
  <si>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</si>
  <si>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</si>
  <si>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</si>
  <si>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</si>
  <si>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</si>
  <si>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</si>
  <si>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</si>
  <si>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</si>
  <si>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</si>
  <si>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</si>
  <si>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</si>
  <si>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</si>
  <si>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</si>
  <si>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</si>
  <si>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</si>
  <si>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</si>
  <si>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</si>
  <si>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</si>
  <si>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</si>
  <si>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</si>
  <si>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</si>
  <si>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</si>
  <si>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</si>
  <si>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</si>
  <si>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</si>
  <si>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</si>
  <si>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</si>
  <si>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</si>
  <si>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</si>
  <si>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</si>
  <si>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</si>
  <si>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</si>
  <si>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</si>
  <si>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</si>
  <si>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</si>
  <si>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</si>
  <si>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</si>
  <si>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</si>
  <si>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</si>
  <si>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</si>
  <si>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</si>
  <si>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</si>
  <si>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</si>
  <si>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</si>
  <si>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</si>
  <si>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</si>
  <si>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</si>
  <si>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</si>
  <si>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</si>
  <si>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</si>
  <si>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</si>
  <si>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</si>
  <si>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</si>
  <si>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</si>
  <si>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</si>
  <si>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</si>
  <si>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</si>
  <si>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</si>
  <si>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</si>
  <si>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</si>
  <si>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</si>
  <si>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</si>
  <si>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</si>
  <si>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</si>
  <si>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</si>
  <si>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</si>
  <si>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</si>
  <si>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</si>
  <si>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</si>
  <si>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</si>
  <si>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</si>
  <si>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</si>
  <si>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</si>
  <si>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</si>
  <si>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</si>
  <si>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</si>
  <si>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</si>
  <si>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</si>
  <si>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</si>
  <si>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</si>
  <si>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</si>
  <si>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</si>
  <si>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</si>
  <si>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</si>
  <si>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</si>
  <si>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</si>
  <si>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</si>
  <si>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</si>
  <si>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</si>
  <si>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</si>
  <si>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</si>
  <si>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</si>
  <si>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</si>
  <si>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</si>
  <si>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</si>
  <si>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</si>
  <si>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</si>
  <si>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</si>
  <si>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</si>
  <si>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</si>
  <si>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</si>
  <si>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</si>
  <si>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</si>
  <si>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</si>
  <si>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</si>
  <si>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</si>
  <si>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</si>
  <si>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</si>
  <si>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</si>
  <si>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</si>
  <si>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</si>
  <si>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</si>
  <si>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</si>
  <si>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</si>
  <si>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</si>
  <si>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</si>
  <si>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</si>
  <si>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</si>
  <si>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</si>
  <si>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</si>
  <si>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</si>
  <si>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</si>
  <si>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</si>
  <si>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</si>
  <si>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</si>
  <si>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</si>
  <si>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</si>
  <si>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</si>
  <si>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</si>
  <si>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</si>
  <si>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</si>
  <si>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</si>
  <si>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</si>
  <si>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</si>
  <si>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</si>
  <si>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</si>
  <si>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</si>
  <si>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</si>
  <si>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</si>
  <si>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</si>
  <si>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</si>
  <si>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</si>
  <si>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</si>
  <si>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</si>
  <si>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</si>
  <si>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</si>
  <si>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</si>
  <si>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</si>
  <si>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</si>
  <si>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</si>
  <si>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</si>
  <si>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</si>
  <si>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</si>
  <si>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</si>
  <si>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</si>
  <si>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</si>
  <si>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</si>
  <si>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</si>
  <si>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</si>
  <si>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</si>
  <si>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</si>
  <si>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</si>
  <si>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</si>
  <si>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</si>
  <si>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</si>
  <si>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</si>
  <si>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</si>
  <si>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</si>
  <si>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</si>
  <si>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</si>
  <si>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</si>
  <si>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</si>
  <si>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</si>
  <si>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</si>
  <si>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</si>
  <si>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</si>
  <si>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</si>
  <si>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</si>
  <si>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</si>
  <si>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</si>
  <si>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</si>
  <si>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</si>
  <si>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</si>
  <si>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</si>
  <si>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</si>
  <si>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</si>
  <si>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</si>
  <si>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</si>
  <si>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</si>
  <si>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</si>
  <si>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</si>
  <si>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</si>
  <si>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</si>
  <si>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</si>
  <si>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</si>
  <si>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</si>
  <si>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</si>
  <si>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</si>
  <si>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</si>
  <si>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</si>
  <si>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</si>
  <si>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</si>
  <si>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</si>
  <si>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</si>
  <si>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</si>
  <si>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</si>
  <si>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</si>
  <si>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</si>
  <si>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</si>
  <si>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</si>
  <si>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</si>
  <si>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</si>
  <si>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</si>
  <si>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</si>
  <si>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</si>
  <si>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</si>
  <si>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</si>
  <si>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</si>
  <si>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</si>
  <si>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</si>
  <si>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</si>
  <si>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</si>
  <si>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</si>
  <si>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</si>
  <si>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</si>
  <si>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</si>
  <si>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</si>
  <si>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</si>
  <si>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</si>
  <si>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</si>
  <si>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</si>
  <si>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</si>
  <si>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</si>
  <si>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</si>
  <si>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</si>
  <si>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</si>
  <si>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</si>
  <si>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</si>
  <si>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</si>
  <si>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</si>
  <si>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</si>
  <si>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</si>
  <si>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</si>
  <si>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</si>
  <si>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</si>
  <si>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</si>
  <si>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</si>
  <si>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</si>
  <si>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</si>
  <si>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</si>
  <si>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</si>
  <si>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</si>
  <si>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</si>
  <si>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</si>
  <si>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</si>
  <si>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</si>
  <si>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</si>
  <si>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</si>
  <si>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</si>
  <si>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</si>
  <si>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</si>
  <si>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</si>
  <si>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</si>
  <si>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</si>
  <si>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</si>
  <si>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</si>
  <si>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</si>
  <si>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</si>
  <si>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</si>
  <si>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</si>
  <si>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</si>
  <si>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</si>
  <si>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</si>
  <si>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</si>
  <si>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</si>
  <si>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</si>
  <si>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</si>
  <si>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</si>
  <si>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</si>
  <si>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</si>
  <si>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</si>
  <si>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</si>
  <si>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</si>
  <si>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</si>
  <si>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</si>
  <si>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</si>
  <si>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</si>
  <si>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</si>
  <si>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</si>
  <si>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</si>
  <si>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</si>
  <si>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</si>
  <si>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</si>
  <si>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</si>
  <si>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</si>
  <si>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</si>
  <si>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</si>
  <si>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</si>
  <si>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</si>
  <si>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</si>
  <si>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</si>
  <si>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</si>
  <si>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</si>
  <si>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</si>
  <si>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</si>
  <si>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</si>
  <si>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</si>
  <si>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</si>
  <si>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</si>
  <si>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</si>
  <si>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</si>
  <si>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</si>
  <si>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</si>
  <si>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</si>
  <si>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</si>
  <si>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</si>
  <si>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</si>
  <si>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</si>
  <si>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</si>
  <si>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</si>
  <si>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</si>
  <si>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</si>
  <si>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</si>
  <si>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</si>
  <si>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</si>
  <si>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</si>
  <si>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</si>
  <si>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</si>
  <si>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</si>
  <si>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</si>
  <si>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</si>
  <si>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</si>
  <si>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</si>
  <si>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</si>
  <si>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</si>
  <si>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</si>
  <si>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</si>
  <si>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</si>
  <si>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</si>
  <si>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</si>
  <si>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</si>
  <si>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</si>
  <si>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</si>
  <si>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</si>
  <si>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</si>
  <si>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</si>
  <si>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</si>
  <si>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</si>
  <si>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</si>
  <si>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</si>
  <si>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</si>
  <si>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</si>
  <si>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</si>
  <si>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</si>
  <si>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</si>
  <si>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</si>
  <si>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</si>
  <si>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</si>
  <si>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</si>
  <si>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</si>
  <si>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</si>
  <si>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</si>
  <si>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</si>
  <si>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</si>
  <si>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</si>
  <si>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</si>
  <si>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</si>
  <si>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</si>
  <si>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</si>
  <si>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</si>
  <si>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</si>
  <si>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</si>
  <si>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</si>
  <si>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</si>
  <si>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</si>
  <si>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</si>
  <si>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</si>
  <si>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</si>
  <si>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</si>
  <si>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</si>
  <si>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</si>
  <si>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</si>
  <si>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</si>
  <si>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</si>
  <si>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</si>
  <si>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</si>
  <si>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</si>
  <si>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</si>
  <si>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</si>
  <si>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</si>
  <si>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</si>
  <si>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</si>
  <si>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</si>
  <si>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</si>
  <si>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</si>
  <si>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</si>
  <si>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</si>
  <si>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</si>
  <si>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</si>
  <si>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</si>
  <si>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</si>
  <si>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</si>
  <si>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</si>
  <si>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</si>
  <si>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</si>
  <si>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</si>
  <si>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</si>
  <si>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</si>
  <si>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</si>
  <si>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</si>
  <si>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</si>
  <si>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</si>
  <si>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</si>
  <si>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</si>
  <si>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</si>
  <si>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</si>
  <si>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</si>
  <si>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</si>
  <si>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</si>
  <si>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</si>
  <si>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</si>
  <si>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</si>
  <si>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</si>
  <si>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</si>
  <si>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</si>
  <si>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</si>
  <si>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</si>
  <si>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</si>
  <si>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</si>
  <si>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</si>
  <si>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</si>
  <si>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</si>
  <si>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</si>
  <si>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</si>
  <si>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</si>
  <si>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</si>
  <si>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</si>
  <si>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</si>
  <si>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</si>
  <si>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</si>
  <si>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</si>
  <si>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</si>
  <si>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</si>
  <si>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</si>
  <si>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</si>
  <si>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</si>
  <si>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</si>
  <si>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</si>
  <si>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</si>
  <si>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</si>
  <si>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</si>
  <si>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</si>
  <si>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</si>
  <si>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</si>
  <si>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</si>
  <si>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</si>
  <si>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</si>
  <si>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</si>
  <si>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</si>
  <si>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</si>
  <si>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</si>
  <si>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</si>
  <si>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</si>
  <si>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</si>
  <si>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</si>
  <si>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</si>
  <si>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</si>
  <si>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</si>
  <si>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</si>
  <si>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</si>
  <si>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</si>
  <si>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</si>
  <si>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</si>
  <si>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</si>
  <si>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</si>
  <si>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</si>
  <si>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</si>
  <si>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</si>
  <si>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</si>
  <si>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</si>
  <si>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</si>
  <si>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</si>
  <si>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</si>
  <si>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</si>
  <si>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</si>
  <si>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</si>
  <si>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</si>
  <si>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</si>
  <si>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</si>
  <si>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</si>
  <si>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</si>
  <si>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</si>
  <si>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</si>
  <si>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</si>
  <si>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</si>
  <si>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</si>
  <si>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</si>
  <si>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</si>
  <si>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</si>
  <si>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</si>
  <si>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</si>
  <si>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</si>
  <si>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</si>
  <si>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</si>
  <si>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</si>
  <si>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</si>
  <si>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</si>
  <si>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</si>
  <si>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</si>
  <si>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</si>
  <si>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</si>
  <si>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</si>
  <si>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</si>
  <si>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</si>
  <si>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</si>
  <si>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</si>
  <si>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</si>
  <si>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</si>
  <si>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</si>
  <si>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</si>
  <si>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</si>
  <si>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</si>
  <si>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</si>
  <si>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</si>
  <si>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</si>
  <si>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</si>
  <si>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</si>
  <si>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</si>
  <si>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</si>
  <si>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</si>
  <si>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</si>
  <si>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</si>
  <si>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</si>
  <si>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</si>
  <si>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</si>
  <si>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</si>
  <si>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</si>
  <si>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</si>
  <si>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</si>
  <si>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</si>
  <si>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</si>
  <si>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</si>
  <si>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</si>
  <si>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</si>
  <si>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</si>
  <si>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</si>
  <si>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</si>
  <si>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</si>
  <si>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</si>
  <si>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</si>
  <si>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</si>
  <si>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</si>
  <si>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</si>
  <si>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</si>
  <si>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</si>
  <si>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</si>
  <si>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</si>
  <si>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</si>
  <si>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</si>
  <si>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</si>
  <si>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</si>
  <si>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</si>
  <si>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</si>
  <si>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</si>
  <si>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</si>
  <si>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</si>
  <si>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</si>
  <si>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</si>
  <si>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</si>
  <si>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</si>
  <si>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</si>
  <si>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</si>
  <si>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</si>
  <si>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</si>
  <si>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</si>
  <si>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</si>
  <si>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</si>
  <si>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</si>
  <si>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</si>
  <si>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</si>
  <si>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</si>
  <si>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</si>
  <si>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</si>
  <si>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</si>
  <si>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</si>
  <si>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</si>
  <si>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</si>
  <si>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</si>
  <si>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</si>
  <si>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</si>
  <si>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</si>
  <si>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</si>
  <si>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</si>
  <si>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</si>
  <si>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</si>
  <si>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</si>
  <si>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</si>
  <si>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</si>
  <si>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</si>
  <si>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</si>
  <si>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</si>
  <si>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</si>
  <si>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</si>
  <si>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</si>
  <si>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</si>
  <si>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</si>
  <si>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</si>
  <si>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</si>
  <si>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</si>
  <si>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</si>
  <si>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</si>
  <si>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</si>
  <si>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</si>
  <si>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</si>
  <si>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</si>
  <si>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</si>
  <si>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</si>
  <si>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</si>
  <si>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</si>
  <si>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</si>
  <si>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</si>
  <si>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</si>
  <si>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</si>
  <si>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</si>
  <si>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</si>
  <si>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</si>
  <si>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</si>
  <si>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</si>
  <si>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</si>
  <si>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</si>
  <si>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</si>
  <si>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</si>
  <si>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</si>
  <si>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</si>
  <si>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</si>
  <si>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</si>
  <si>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</si>
  <si>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</si>
  <si>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</si>
  <si>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</si>
  <si>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</si>
  <si>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</si>
  <si>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</si>
  <si>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</si>
  <si>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</si>
  <si>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</si>
  <si>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</si>
  <si>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</si>
  <si>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</si>
  <si>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</si>
  <si>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</si>
  <si>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</si>
  <si>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</si>
  <si>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</si>
  <si>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</si>
  <si>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</si>
  <si>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</si>
  <si>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</si>
  <si>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</si>
  <si>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</si>
  <si>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</si>
  <si>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</si>
  <si>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</si>
  <si>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</si>
  <si>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</si>
  <si>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</si>
  <si>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</si>
  <si>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</si>
  <si>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</si>
  <si>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</si>
  <si>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</si>
  <si>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</si>
  <si>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</si>
  <si>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</si>
  <si>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</si>
  <si>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</si>
  <si>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</si>
  <si>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</si>
  <si>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</si>
  <si>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</si>
  <si>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</si>
  <si>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</si>
  <si>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</si>
  <si>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</si>
  <si>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</si>
  <si>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</si>
  <si>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</si>
  <si>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</si>
  <si>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</si>
  <si>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</si>
  <si>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</si>
  <si>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</si>
  <si>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</si>
  <si>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</si>
  <si>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</si>
  <si>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</si>
  <si>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</si>
  <si>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</si>
  <si>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</si>
  <si>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</si>
  <si>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</si>
  <si>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</si>
  <si>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</si>
  <si>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</si>
  <si>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</si>
  <si>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</si>
  <si>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</si>
  <si>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</si>
  <si>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</si>
  <si>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</si>
  <si>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</si>
  <si>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</si>
  <si>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</si>
  <si>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</si>
  <si>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</si>
  <si>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</si>
  <si>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</si>
  <si>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</si>
  <si>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</si>
  <si>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</si>
  <si>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</si>
  <si>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</si>
  <si>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</si>
  <si>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</si>
  <si>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</si>
  <si>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</si>
  <si>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</si>
  <si>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</si>
  <si>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</si>
  <si>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</si>
  <si>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</si>
  <si>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</si>
  <si>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</si>
  <si>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</si>
  <si>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</si>
  <si>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</si>
  <si>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</si>
  <si>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</si>
  <si>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</si>
  <si>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</si>
  <si>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</si>
  <si>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</si>
  <si>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</si>
  <si>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</si>
  <si>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</si>
  <si>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</si>
  <si>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</si>
  <si>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</si>
  <si>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</si>
  <si>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</si>
  <si>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</si>
  <si>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</si>
  <si>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</si>
  <si>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</si>
  <si>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</si>
  <si>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</si>
  <si>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</si>
  <si>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</si>
  <si>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</si>
  <si>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</si>
  <si>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</si>
  <si>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</si>
  <si>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</si>
  <si>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</si>
  <si>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</si>
  <si>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</si>
  <si>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</si>
  <si>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</si>
  <si>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</si>
  <si>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</si>
  <si>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</si>
  <si>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</si>
  <si>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</si>
  <si>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</si>
  <si>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</si>
  <si>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</si>
  <si>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</si>
  <si>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</si>
  <si>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</si>
  <si>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</si>
  <si>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</si>
  <si>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</si>
  <si>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</si>
  <si>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</si>
  <si>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</si>
  <si>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</si>
  <si>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</si>
  <si>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</si>
  <si>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</si>
  <si>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</si>
  <si>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</si>
  <si>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</si>
  <si>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</si>
  <si>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</si>
  <si>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</si>
  <si>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</si>
  <si>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</si>
  <si>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</si>
  <si>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</si>
  <si>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</si>
  <si>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</si>
  <si>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</si>
  <si>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</si>
  <si>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</si>
  <si>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</si>
  <si>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</si>
  <si>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</si>
  <si>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</si>
  <si>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</si>
  <si>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</si>
  <si>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</si>
  <si>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</si>
  <si>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</si>
  <si>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</si>
  <si>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</si>
  <si>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</si>
  <si>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</si>
  <si>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</si>
  <si>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</si>
  <si>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</si>
  <si>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</si>
  <si>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</si>
  <si>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</si>
  <si>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</si>
  <si>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</si>
  <si>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</si>
  <si>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</si>
  <si>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</si>
  <si>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</si>
  <si>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</si>
  <si>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</si>
  <si>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</si>
  <si>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</si>
  <si>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</si>
  <si>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</si>
  <si>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</si>
  <si>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</si>
  <si>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</si>
  <si>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</si>
  <si>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</si>
  <si>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</si>
  <si>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</si>
  <si>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</si>
  <si>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</si>
  <si>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</si>
  <si>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</si>
  <si>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</si>
  <si>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</si>
  <si>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</si>
  <si>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</si>
  <si>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</si>
  <si>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</si>
  <si>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</si>
  <si>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</si>
  <si>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</si>
  <si>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</si>
  <si>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</si>
  <si>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</si>
  <si>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</si>
  <si>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</si>
  <si>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</si>
  <si>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</si>
  <si>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</si>
  <si>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</si>
  <si>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</si>
  <si>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</si>
  <si>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</si>
  <si>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</si>
  <si>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</si>
  <si>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</si>
  <si>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</si>
  <si>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</si>
  <si>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</si>
  <si>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</si>
  <si>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</si>
  <si>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</si>
  <si>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</si>
  <si>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</si>
  <si>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</si>
  <si>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</si>
  <si>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</si>
  <si>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</si>
  <si>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</si>
  <si>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</si>
  <si>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</si>
  <si>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</si>
  <si>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</si>
  <si>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</si>
  <si>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</si>
  <si>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</si>
  <si>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</si>
  <si>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</si>
  <si>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</si>
  <si>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</si>
  <si>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</si>
  <si>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</si>
  <si>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</si>
  <si>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</si>
  <si>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</si>
  <si>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</si>
  <si>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</si>
  <si>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</si>
  <si>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</si>
  <si>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</si>
  <si>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</si>
  <si>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</si>
  <si>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</si>
  <si>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</si>
  <si>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</si>
  <si>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</si>
  <si>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</si>
  <si>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</si>
  <si>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</si>
  <si>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</si>
  <si>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</si>
  <si>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</si>
  <si>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</si>
  <si>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</si>
  <si>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</si>
  <si>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</si>
  <si>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</si>
  <si>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</si>
  <si>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</si>
  <si>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</si>
  <si>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</si>
  <si>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</si>
  <si>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</si>
  <si>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</si>
  <si>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</si>
  <si>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</si>
  <si>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</si>
  <si>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</si>
  <si>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</si>
  <si>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</si>
  <si>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</si>
  <si>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</si>
  <si>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</si>
  <si>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</si>
  <si>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</si>
  <si>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</si>
  <si>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</si>
  <si>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</si>
  <si>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</si>
  <si>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</si>
  <si>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</si>
  <si>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</si>
  <si>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</si>
  <si>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</si>
  <si>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</si>
  <si>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</si>
  <si>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</si>
  <si>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</si>
  <si>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</si>
  <si>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</si>
  <si>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</si>
  <si>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</si>
  <si>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</si>
  <si>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</si>
  <si>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</si>
  <si>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</si>
  <si>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</si>
  <si>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</si>
  <si>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</si>
  <si>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</si>
  <si>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</si>
  <si>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</si>
  <si>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</si>
  <si>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</si>
  <si>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</si>
  <si>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</si>
  <si>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</si>
  <si>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</si>
  <si>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</si>
  <si>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</si>
  <si>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</si>
  <si>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</si>
  <si>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</si>
  <si>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</si>
  <si>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</si>
  <si>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</si>
  <si>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</si>
  <si>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</si>
  <si>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</si>
  <si>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</si>
  <si>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</si>
  <si>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</si>
  <si>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</si>
  <si>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</si>
  <si>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</si>
  <si>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</si>
  <si>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</si>
  <si>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</si>
  <si>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</si>
  <si>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</si>
  <si>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</si>
  <si>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</si>
  <si>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</si>
  <si>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</si>
  <si>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</si>
  <si>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</si>
  <si>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</si>
  <si>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</si>
  <si>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</si>
  <si>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</si>
  <si>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</si>
  <si>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</si>
  <si>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</si>
  <si>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</si>
  <si>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</si>
  <si>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</si>
  <si>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</si>
  <si>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</si>
  <si>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</si>
  <si>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</si>
  <si>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</si>
  <si>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</si>
  <si>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</si>
  <si>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</si>
  <si>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</si>
  <si>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</si>
  <si>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</si>
  <si>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</si>
  <si>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</si>
  <si>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</si>
  <si>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</si>
  <si>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</si>
  <si>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</si>
  <si>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</si>
  <si>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</si>
  <si>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</si>
  <si>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</si>
  <si>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</si>
  <si>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</si>
  <si>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</si>
  <si>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</si>
  <si>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</si>
  <si>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</si>
  <si>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</si>
  <si>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</si>
  <si>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</si>
  <si>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</si>
  <si>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</si>
  <si>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</si>
  <si>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</si>
  <si>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</si>
  <si>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</si>
  <si>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</si>
  <si>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</si>
  <si>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</si>
  <si>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</si>
  <si>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</si>
  <si>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</si>
  <si>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</si>
  <si>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</si>
  <si>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</si>
  <si>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</si>
  <si>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</si>
  <si>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</si>
  <si>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</si>
  <si>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</si>
  <si>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</si>
  <si>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</si>
  <si>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</si>
  <si>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</si>
  <si>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</si>
  <si>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</si>
  <si>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</si>
  <si>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</si>
  <si>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</si>
  <si>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</si>
  <si>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</si>
  <si>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</si>
  <si>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</si>
  <si>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</si>
  <si>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</si>
  <si>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</si>
  <si>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</si>
  <si>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</si>
  <si>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</si>
  <si>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</si>
  <si>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</si>
  <si>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</si>
  <si>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</si>
  <si>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</si>
  <si>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</si>
  <si>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</si>
  <si>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</si>
  <si>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</si>
  <si>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</si>
  <si>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</si>
  <si>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</si>
  <si>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</si>
  <si>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</si>
  <si>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</si>
  <si>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</si>
  <si>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</si>
  <si>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</si>
  <si>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</si>
  <si>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</si>
  <si>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</si>
  <si>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</si>
  <si>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</si>
  <si>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</si>
  <si>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</si>
  <si>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</si>
  <si>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</si>
  <si>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</si>
  <si>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</si>
  <si>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</si>
  <si>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</si>
  <si>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</si>
  <si>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</si>
  <si>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</si>
  <si>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</si>
  <si>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</si>
  <si>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</si>
  <si>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</si>
  <si>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</si>
  <si>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</si>
  <si>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</si>
  <si>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</si>
  <si>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</si>
  <si>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</si>
  <si>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</si>
  <si>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</si>
  <si>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</si>
  <si>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</si>
  <si>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</si>
  <si>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</si>
  <si>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</si>
  <si>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</si>
  <si>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</si>
  <si>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</si>
  <si>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</si>
  <si>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</si>
  <si>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</si>
  <si>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</si>
  <si>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</si>
  <si>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</si>
  <si>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</si>
  <si>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</si>
  <si>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</si>
  <si>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</si>
  <si>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</si>
  <si>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</si>
  <si>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</si>
  <si>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</si>
  <si>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</si>
  <si>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</si>
  <si>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</si>
  <si>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</si>
  <si>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</si>
  <si>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</si>
  <si>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</si>
  <si>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</si>
  <si>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</si>
  <si>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</si>
  <si>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</si>
  <si>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</si>
  <si>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</si>
  <si>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</si>
  <si>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</si>
  <si>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</si>
  <si>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</si>
  <si>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</si>
  <si>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</si>
  <si>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</si>
  <si>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</si>
  <si>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</si>
  <si>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</si>
  <si>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</si>
  <si>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</si>
  <si>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</si>
  <si>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</si>
  <si>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</si>
  <si>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</si>
  <si>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</si>
  <si>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</si>
  <si>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</si>
  <si>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</si>
  <si>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</si>
  <si>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</si>
  <si>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</si>
  <si>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</si>
  <si>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</si>
  <si>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</si>
  <si>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</si>
  <si>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</si>
  <si>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</si>
  <si>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</si>
  <si>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</si>
  <si>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</si>
  <si>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</si>
  <si>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</si>
  <si>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</si>
  <si>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</si>
  <si>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</si>
  <si>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</si>
  <si>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</si>
  <si>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</si>
  <si>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</si>
  <si>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</si>
  <si>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</si>
  <si>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</si>
  <si>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</si>
  <si>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</si>
  <si>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</si>
  <si>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</si>
  <si>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</si>
  <si>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</si>
  <si>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</si>
  <si>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</si>
  <si>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</si>
  <si>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</si>
  <si>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</si>
  <si>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</si>
  <si>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</si>
  <si>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</si>
  <si>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</si>
  <si>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</si>
  <si>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</si>
  <si>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</si>
  <si>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</si>
  <si>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</si>
  <si>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</si>
  <si>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</si>
  <si>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</si>
  <si>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</si>
  <si>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</si>
  <si>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</si>
  <si>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</si>
  <si>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</si>
  <si>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</si>
  <si>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</si>
  <si>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</si>
  <si>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</si>
  <si>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</si>
  <si>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</si>
  <si>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</si>
  <si>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</si>
  <si>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</si>
  <si>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</si>
  <si>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</si>
  <si>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</si>
  <si>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</si>
  <si>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</si>
  <si>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</si>
  <si>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</si>
  <si>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</si>
  <si>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</si>
  <si>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</si>
  <si>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</si>
  <si>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</si>
  <si>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</si>
  <si>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</si>
  <si>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</si>
  <si>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</si>
  <si>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</si>
  <si>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</si>
  <si>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</si>
  <si>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</si>
  <si>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</si>
  <si>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</si>
  <si>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</si>
  <si>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</si>
  <si>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</si>
  <si>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</si>
  <si>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</si>
  <si>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</si>
  <si>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</si>
  <si>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</si>
  <si>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</si>
  <si>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</si>
  <si>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</si>
  <si>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</si>
  <si>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</si>
  <si>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</si>
  <si>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</si>
  <si>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</si>
  <si>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</si>
  <si>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</si>
  <si>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</si>
  <si>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</si>
  <si>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</si>
  <si>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</si>
  <si>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</si>
  <si>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</si>
  <si>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</si>
  <si>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</si>
  <si>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</si>
  <si>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</si>
  <si>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</si>
  <si>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</si>
  <si>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</si>
  <si>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</si>
  <si>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</si>
  <si>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</si>
  <si>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</si>
  <si>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</si>
  <si>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</si>
  <si>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</si>
  <si>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</si>
  <si>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</si>
  <si>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</si>
  <si>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</si>
  <si>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</si>
  <si>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</si>
  <si>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</si>
  <si>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</si>
  <si>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</si>
  <si>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</si>
  <si>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</si>
  <si>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</si>
  <si>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</si>
  <si>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</si>
  <si>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</si>
  <si>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</si>
  <si>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</si>
  <si>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</si>
  <si>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</si>
  <si>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</si>
  <si>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</si>
  <si>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</si>
  <si>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</si>
  <si>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</si>
  <si>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</si>
  <si>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</si>
  <si>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</si>
  <si>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</si>
  <si>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</si>
  <si>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</si>
  <si>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</si>
  <si>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</si>
  <si>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</si>
  <si>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</si>
  <si>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</si>
  <si>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</si>
  <si>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</si>
  <si>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</si>
  <si>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</si>
  <si>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</si>
  <si>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</si>
  <si>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</si>
  <si>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</si>
  <si>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</si>
  <si>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</si>
  <si>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</si>
  <si>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</si>
  <si>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</si>
  <si>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</si>
  <si>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</si>
  <si>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</si>
  <si>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</si>
  <si>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</si>
  <si>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</si>
  <si>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</si>
  <si>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</si>
  <si>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</si>
  <si>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</si>
  <si>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</si>
  <si>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</si>
  <si>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</si>
  <si>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</si>
  <si>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</si>
  <si>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</si>
  <si>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</si>
  <si>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</si>
  <si>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</si>
  <si>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</si>
  <si>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</si>
  <si>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</si>
  <si>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</si>
  <si>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</si>
  <si>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</si>
  <si>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</si>
  <si>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</si>
  <si>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</si>
  <si>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</si>
  <si>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</si>
  <si>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</si>
  <si>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</si>
  <si>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</si>
  <si>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</si>
  <si>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</si>
  <si>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</si>
  <si>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</si>
  <si>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</si>
  <si>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</si>
  <si>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</si>
  <si>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</si>
  <si>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</si>
  <si>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</si>
  <si>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</si>
  <si>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</si>
  <si>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</si>
  <si>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</si>
  <si>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</si>
  <si>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</si>
  <si>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</si>
  <si>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</si>
  <si>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</si>
  <si>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</si>
  <si>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</si>
  <si>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</si>
  <si>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</si>
  <si>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</si>
  <si>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</si>
  <si>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</si>
  <si>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</si>
  <si>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</si>
  <si>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</si>
  <si>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</si>
  <si>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</si>
  <si>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</si>
  <si>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</si>
  <si>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</si>
  <si>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</si>
  <si>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</si>
  <si>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</si>
  <si>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</si>
  <si>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</si>
  <si>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</si>
  <si>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</si>
  <si>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</si>
  <si>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</si>
  <si>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</si>
  <si>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</si>
  <si>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</si>
  <si>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</si>
  <si>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</si>
  <si>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</si>
  <si>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</si>
  <si>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</si>
  <si>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</si>
  <si>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</si>
  <si>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</si>
  <si>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</si>
  <si>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</si>
  <si>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</si>
  <si>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</si>
  <si>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</si>
  <si>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</si>
  <si>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</si>
  <si>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</si>
  <si>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</si>
  <si>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</si>
  <si>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</si>
  <si>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</si>
  <si>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</si>
  <si>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</si>
  <si>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</si>
  <si>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</si>
  <si>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</si>
  <si>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</si>
  <si>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</si>
  <si>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</si>
  <si>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</si>
  <si>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</si>
  <si>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</si>
  <si>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</si>
  <si>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</si>
  <si>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</si>
  <si>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</si>
  <si>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</si>
  <si>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</si>
  <si>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</si>
  <si>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</si>
  <si>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</si>
  <si>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</si>
  <si>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</si>
  <si>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</si>
  <si>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</si>
  <si>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</si>
  <si>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</si>
  <si>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</si>
  <si>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</si>
  <si>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</si>
  <si>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</si>
  <si>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</si>
  <si>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</si>
  <si>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</si>
  <si>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</si>
  <si>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</si>
  <si>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</si>
  <si>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</si>
  <si>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</si>
  <si>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</si>
  <si>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</si>
  <si>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</si>
  <si>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</si>
  <si>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</si>
  <si>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</si>
  <si>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</si>
  <si>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</si>
  <si>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</si>
  <si>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</si>
  <si>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</si>
  <si>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</si>
  <si>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</si>
  <si>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</si>
  <si>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</si>
  <si>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</si>
  <si>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</si>
  <si>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</si>
  <si>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</si>
  <si>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</si>
  <si>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</si>
  <si>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</si>
  <si>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</si>
  <si>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</si>
  <si>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</si>
  <si>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</si>
  <si>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</si>
  <si>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</si>
  <si>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</si>
  <si>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</si>
  <si>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</si>
  <si>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</si>
  <si>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</si>
  <si>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</si>
  <si>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</si>
  <si>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</si>
  <si>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</si>
  <si>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</si>
  <si>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</si>
  <si>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</si>
  <si>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</si>
  <si>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</si>
  <si>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</si>
  <si>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</si>
  <si>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</si>
  <si>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</si>
  <si>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</si>
  <si>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</si>
  <si>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</si>
  <si>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</si>
  <si>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</si>
  <si>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</si>
  <si>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</si>
  <si>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</si>
  <si>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</si>
  <si>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</si>
  <si>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</si>
  <si>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</si>
  <si>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</si>
  <si>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</si>
  <si>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</si>
  <si>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</si>
  <si>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</si>
  <si>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</si>
  <si>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</si>
  <si>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</si>
  <si>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</si>
  <si>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</si>
  <si>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</si>
  <si>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</si>
  <si>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</si>
  <si>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</si>
  <si>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</si>
  <si>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</si>
  <si>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</si>
  <si>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</si>
  <si>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</si>
  <si>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</si>
  <si>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</si>
  <si>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</si>
  <si>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</si>
  <si>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</si>
  <si>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</si>
  <si>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</si>
  <si>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</si>
  <si>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</si>
  <si>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</si>
  <si>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</si>
  <si>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</si>
  <si>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</si>
  <si>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</si>
  <si>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</si>
  <si>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</si>
  <si>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</si>
  <si>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</si>
  <si>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</si>
  <si>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</si>
  <si>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</si>
  <si>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</si>
  <si>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</si>
  <si>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</si>
  <si>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</si>
  <si>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</si>
  <si>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</si>
  <si>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</si>
  <si>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</si>
  <si>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</si>
  <si>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</si>
  <si>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</si>
  <si>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</si>
  <si>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</si>
  <si>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</si>
  <si>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</si>
  <si>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</si>
  <si>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</si>
  <si>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</si>
  <si>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</si>
  <si>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</si>
  <si>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</si>
  <si>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</si>
  <si>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</si>
  <si>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</si>
  <si>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</si>
  <si>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</si>
  <si>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</si>
  <si>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</si>
  <si>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</si>
  <si>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</si>
  <si>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</si>
  <si>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</si>
  <si>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</si>
  <si>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</si>
  <si>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</si>
  <si>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</si>
  <si>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</si>
  <si>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</si>
  <si>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</si>
  <si>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</si>
  <si>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</si>
  <si>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</si>
  <si>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</si>
  <si>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</si>
  <si>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</si>
  <si>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</si>
  <si>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</si>
  <si>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</si>
  <si>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</si>
  <si>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</si>
  <si>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</si>
  <si>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</si>
  <si>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</si>
  <si>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</si>
  <si>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</si>
  <si>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</si>
  <si>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</si>
  <si>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</si>
  <si>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</si>
  <si>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</si>
  <si>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</si>
  <si>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</si>
  <si>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</si>
  <si>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</si>
  <si>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</si>
  <si>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</si>
  <si>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</si>
  <si>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</si>
  <si>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</si>
  <si>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</si>
  <si>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</si>
  <si>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</si>
  <si>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</si>
  <si>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</si>
  <si>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</si>
  <si>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</si>
  <si>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</si>
  <si>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</si>
  <si>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</si>
  <si>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</si>
  <si>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</si>
  <si>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</si>
  <si>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</si>
  <si>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</si>
  <si>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</si>
  <si>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</si>
  <si>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</si>
  <si>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</si>
  <si>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</si>
  <si>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</si>
  <si>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</si>
  <si>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</si>
  <si>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</si>
  <si>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</si>
  <si>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</si>
  <si>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</si>
  <si>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</si>
  <si>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</si>
  <si>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</si>
  <si>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</si>
  <si>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</si>
  <si>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</si>
  <si>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</si>
  <si>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</si>
  <si>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</si>
  <si>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</si>
  <si>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</si>
  <si>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</si>
  <si>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</si>
  <si>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</si>
  <si>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</si>
  <si>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</si>
  <si>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</si>
  <si>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</si>
  <si>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</si>
  <si>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</si>
  <si>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</si>
  <si>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</si>
  <si>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</si>
  <si>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</si>
  <si>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</si>
  <si>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</si>
  <si>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</si>
  <si>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</si>
  <si>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</si>
  <si>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</si>
  <si>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</si>
  <si>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</si>
  <si>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</si>
  <si>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</si>
  <si>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</si>
  <si>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</si>
  <si>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</si>
  <si>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</si>
  <si>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</si>
  <si>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</si>
  <si>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</si>
  <si>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</si>
  <si>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</si>
  <si>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</si>
  <si>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</si>
  <si>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</si>
  <si>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</si>
  <si>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</si>
  <si>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</si>
  <si>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</si>
  <si>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</si>
  <si>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</si>
  <si>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</si>
  <si>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</si>
  <si>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</si>
  <si>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</si>
  <si>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</si>
  <si>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</si>
  <si>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</si>
  <si>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</si>
  <si>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</si>
  <si>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</si>
  <si>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</si>
  <si>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</si>
  <si>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</si>
  <si>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</si>
  <si>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</si>
  <si>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</si>
  <si>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</si>
  <si>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</si>
  <si>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</si>
  <si>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</si>
  <si>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</si>
  <si>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</si>
  <si>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</si>
  <si>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</si>
  <si>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</si>
  <si>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</si>
  <si>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</si>
  <si>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</si>
  <si>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</si>
  <si>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</si>
  <si>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</si>
  <si>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</si>
  <si>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</si>
  <si>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</si>
  <si>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</si>
  <si>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</si>
  <si>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</si>
  <si>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</si>
  <si>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</si>
  <si>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</si>
  <si>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</si>
  <si>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</si>
  <si>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</si>
  <si>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</si>
  <si>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</si>
  <si>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</si>
  <si>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</si>
  <si>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</si>
  <si>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</si>
  <si>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</si>
  <si>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</si>
  <si>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</si>
  <si>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</si>
  <si>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</si>
  <si>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</si>
  <si>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</si>
  <si>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</si>
  <si>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</si>
  <si>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</si>
  <si>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</si>
  <si>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</si>
  <si>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</si>
  <si>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</si>
  <si>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</si>
  <si>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</si>
  <si>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</si>
  <si>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</si>
  <si>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</si>
  <si>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</si>
  <si>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</si>
  <si>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</si>
  <si>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</si>
  <si>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</si>
  <si>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</si>
  <si>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</si>
  <si>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</si>
  <si>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</si>
  <si>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</si>
  <si>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</si>
  <si>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</si>
  <si>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</si>
  <si>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</si>
  <si>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</si>
  <si>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</si>
  <si>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</si>
  <si>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</si>
  <si>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</si>
  <si>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</si>
  <si>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</si>
  <si>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</si>
  <si>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</si>
  <si>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</si>
  <si>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</si>
  <si>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</si>
  <si>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</si>
  <si>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</si>
  <si>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</si>
  <si>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</si>
  <si>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</si>
  <si>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</si>
  <si>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</si>
  <si>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</si>
  <si>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</si>
  <si>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</si>
  <si>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</si>
  <si>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</si>
  <si>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</si>
  <si>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</si>
  <si>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</si>
  <si>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</si>
  <si>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</si>
  <si>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</si>
  <si>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</si>
  <si>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</si>
  <si>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</si>
  <si>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</si>
  <si>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</si>
  <si>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</si>
  <si>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</si>
  <si>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</si>
  <si>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</si>
  <si>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</si>
  <si>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</si>
  <si>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</si>
  <si>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</si>
  <si>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</si>
  <si>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</si>
  <si>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</si>
  <si>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</si>
  <si>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</si>
  <si>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</si>
  <si>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</si>
  <si>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</si>
  <si>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</si>
  <si>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</si>
  <si>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</si>
  <si>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</si>
  <si>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</si>
  <si>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</si>
  <si>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</si>
  <si>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</si>
  <si>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</si>
  <si>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</si>
  <si>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</si>
  <si>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</si>
  <si>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</si>
  <si>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</si>
  <si>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</si>
  <si>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</si>
  <si>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</si>
  <si>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</si>
  <si>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</si>
  <si>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</si>
  <si>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</si>
  <si>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</si>
  <si>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</si>
  <si>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</si>
  <si>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</si>
  <si>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</si>
  <si>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</si>
  <si>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</si>
  <si>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</si>
  <si>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</si>
  <si>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</si>
  <si>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</si>
  <si>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</si>
  <si>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</si>
  <si>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</si>
  <si>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</si>
  <si>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</si>
  <si>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</si>
  <si>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</si>
  <si>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</si>
  <si>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</si>
  <si>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</si>
  <si>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</si>
  <si>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</si>
  <si>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</si>
  <si>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</si>
  <si>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</si>
  <si>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</si>
  <si>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</si>
  <si>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</si>
  <si>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</si>
  <si>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</si>
  <si>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</si>
  <si>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</si>
  <si>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</si>
  <si>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</si>
  <si>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</si>
  <si>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</si>
  <si>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</si>
  <si>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</si>
  <si>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</si>
  <si>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</si>
  <si>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</si>
  <si>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</si>
  <si>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</si>
  <si>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</si>
  <si>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</si>
  <si>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</si>
  <si>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</si>
  <si>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</si>
  <si>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</si>
  <si>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</si>
  <si>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</si>
  <si>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</si>
  <si>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</si>
  <si>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</si>
  <si>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</si>
  <si>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</si>
  <si>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</si>
  <si>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</si>
  <si>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</si>
  <si>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</si>
  <si>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</si>
  <si>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</si>
  <si>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</si>
  <si>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</si>
  <si>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</si>
  <si>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</si>
  <si>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</si>
  <si>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</si>
  <si>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</si>
  <si>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</si>
  <si>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</si>
  <si>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</si>
  <si>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</si>
  <si>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</si>
  <si>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</si>
  <si>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</si>
  <si>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</si>
  <si>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</si>
  <si>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</si>
  <si>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</si>
  <si>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</si>
  <si>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</si>
  <si>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</si>
  <si>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</si>
  <si>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</si>
  <si>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</si>
  <si>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</si>
  <si>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</si>
  <si>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</si>
  <si>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</si>
  <si>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</si>
  <si>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</si>
  <si>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</si>
  <si>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</si>
  <si>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</si>
  <si>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</si>
  <si>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</si>
  <si>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</si>
  <si>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</si>
  <si>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</si>
  <si>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</si>
  <si>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</si>
  <si>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</si>
  <si>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</si>
  <si>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</si>
  <si>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</si>
  <si>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</si>
  <si>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</si>
  <si>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</si>
  <si>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</si>
  <si>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</si>
  <si>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</si>
  <si>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</si>
  <si>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</si>
  <si>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</si>
  <si>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</si>
  <si>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</si>
  <si>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</si>
  <si>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</si>
  <si>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</si>
  <si>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</si>
  <si>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</si>
  <si>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</si>
  <si>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</si>
  <si>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</si>
  <si>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</si>
  <si>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</si>
  <si>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</si>
  <si>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</si>
  <si>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</si>
  <si>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</si>
  <si>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</si>
  <si>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</si>
  <si>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</si>
  <si>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</si>
  <si>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</si>
  <si>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</si>
  <si>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</si>
  <si>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</si>
  <si>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</si>
  <si>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</si>
  <si>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</si>
  <si>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</si>
  <si>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</si>
  <si>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</si>
  <si>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</si>
  <si>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</si>
  <si>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</si>
  <si>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</si>
  <si>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</si>
  <si>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</si>
  <si>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</si>
  <si>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</si>
  <si>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</si>
  <si>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</si>
  <si>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</si>
  <si>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</si>
  <si>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</si>
  <si>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</si>
  <si>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</si>
  <si>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</si>
  <si>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</si>
  <si>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</si>
  <si>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</si>
  <si>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</si>
  <si>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</si>
  <si>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</si>
  <si>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</si>
  <si>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</si>
  <si>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</si>
  <si>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</si>
  <si>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</si>
  <si>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</si>
  <si>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</si>
  <si>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</si>
  <si>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</si>
  <si>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</si>
  <si>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</si>
  <si>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</si>
  <si>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</si>
  <si>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</si>
  <si>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</si>
  <si>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</si>
  <si>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</si>
  <si>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</si>
  <si>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</si>
  <si>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</si>
  <si>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</si>
  <si>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</si>
  <si>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</si>
  <si>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</si>
  <si>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</si>
  <si>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</si>
  <si>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</si>
  <si>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</si>
  <si>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</si>
  <si>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</si>
  <si>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</si>
  <si>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</si>
  <si>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</si>
  <si>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</si>
  <si>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</si>
  <si>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</si>
  <si>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</si>
  <si>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</si>
  <si>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</si>
  <si>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</si>
  <si>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</si>
  <si>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</si>
  <si>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</si>
  <si>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</si>
  <si>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</si>
  <si>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</si>
  <si>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</si>
  <si>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</si>
  <si>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</si>
  <si>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</si>
  <si>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</si>
  <si>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</si>
  <si>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</si>
  <si>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</si>
  <si>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</si>
  <si>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</si>
  <si>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</si>
  <si>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</si>
  <si>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</si>
  <si>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</si>
  <si>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</si>
  <si>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</si>
  <si>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</si>
  <si>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</si>
  <si>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</si>
  <si>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</si>
  <si>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</si>
  <si>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</si>
  <si>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</si>
  <si>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</si>
  <si>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</si>
  <si>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</si>
  <si>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</si>
  <si>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</si>
  <si>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</si>
  <si>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</si>
  <si>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</si>
  <si>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</si>
  <si>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</si>
  <si>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</si>
  <si>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</si>
  <si>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</si>
  <si>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</si>
  <si>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</si>
  <si>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</si>
  <si>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</si>
  <si>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</si>
  <si>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</si>
  <si>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</si>
  <si>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</si>
  <si>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</si>
  <si>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</si>
  <si>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</si>
  <si>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</si>
  <si>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</si>
  <si>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</si>
  <si>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</si>
  <si>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</si>
  <si>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</si>
  <si>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</si>
  <si>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</si>
  <si>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</si>
  <si>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</si>
  <si>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</si>
  <si>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</si>
  <si>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</si>
  <si>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</si>
  <si>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</si>
  <si>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</si>
  <si>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</si>
  <si>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</si>
  <si>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</si>
  <si>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</si>
  <si>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</si>
  <si>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</si>
  <si>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</si>
  <si>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</si>
  <si>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</si>
  <si>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</si>
  <si>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</si>
  <si>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</si>
  <si>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</si>
  <si>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</si>
  <si>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</si>
  <si>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</si>
  <si>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</si>
  <si>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</si>
  <si>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</si>
  <si>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</si>
  <si>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</si>
  <si>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</si>
  <si>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</si>
  <si>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</si>
  <si>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</si>
  <si>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</si>
  <si>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</si>
  <si>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</si>
  <si>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</si>
  <si>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</si>
  <si>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</si>
  <si>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</si>
  <si>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</si>
  <si>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</si>
  <si>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</si>
  <si>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</si>
  <si>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</si>
  <si>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</si>
  <si>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</si>
  <si>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</si>
  <si>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</si>
  <si>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</si>
  <si>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</si>
  <si>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</si>
  <si>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</si>
  <si>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</si>
  <si>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</si>
  <si>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</si>
  <si>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</si>
  <si>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</si>
  <si>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</si>
  <si>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</si>
  <si>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</si>
  <si>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</si>
  <si>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</si>
  <si>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</si>
  <si>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</si>
  <si>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</si>
  <si>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</si>
  <si>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</si>
  <si>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</si>
  <si>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</si>
  <si>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</si>
  <si>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</si>
  <si>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</si>
  <si>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</si>
  <si>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</si>
  <si>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</si>
  <si>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</si>
  <si>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</si>
  <si>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</si>
  <si>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</si>
  <si>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</si>
  <si>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</si>
  <si>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</si>
  <si>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</si>
  <si>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</si>
  <si>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</si>
  <si>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</si>
  <si>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</si>
  <si>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</si>
  <si>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</si>
  <si>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</si>
  <si>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</si>
  <si>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</si>
  <si>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</si>
  <si>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</si>
  <si>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</si>
  <si>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</si>
  <si>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</si>
  <si>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</si>
  <si>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</si>
  <si>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</si>
  <si>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</si>
  <si>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</si>
  <si>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</si>
  <si>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</si>
  <si>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</si>
  <si>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</si>
  <si>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</si>
  <si>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</si>
  <si>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</si>
  <si>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</si>
  <si>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</si>
  <si>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</si>
  <si>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</si>
  <si>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</si>
  <si>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</si>
  <si>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</si>
  <si>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</si>
  <si>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</si>
  <si>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</si>
  <si>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</si>
  <si>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</si>
  <si>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</si>
  <si>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</si>
  <si>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</si>
  <si>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</si>
  <si>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</si>
  <si>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</si>
  <si>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</si>
  <si>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</si>
  <si>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</si>
  <si>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</si>
  <si>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</si>
  <si>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</si>
  <si>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</si>
  <si>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</si>
  <si>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</si>
  <si>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</si>
  <si>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</si>
  <si>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</si>
  <si>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</si>
  <si>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</si>
  <si>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</si>
  <si>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</si>
  <si>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</si>
  <si>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</si>
  <si>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</si>
  <si>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</si>
  <si>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</si>
  <si>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</si>
  <si>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</si>
  <si>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</si>
  <si>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</si>
  <si>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</si>
  <si>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</si>
  <si>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</si>
  <si>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</si>
  <si>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</si>
  <si>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</si>
  <si>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</si>
  <si>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</si>
  <si>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</si>
  <si>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</si>
  <si>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</si>
  <si>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</si>
  <si>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</si>
  <si>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</si>
  <si>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</si>
  <si>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</si>
  <si>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</si>
  <si>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</si>
  <si>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</si>
  <si>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</si>
  <si>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</si>
  <si>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</si>
  <si>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</si>
  <si>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</si>
  <si>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</si>
  <si>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</si>
  <si>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</si>
  <si>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</si>
  <si>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</si>
  <si>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</si>
  <si>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</si>
  <si>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</si>
  <si>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</si>
  <si>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</si>
  <si>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</si>
  <si>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</si>
  <si>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</si>
  <si>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</si>
  <si>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</si>
  <si>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</si>
  <si>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</si>
  <si>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</si>
  <si>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</si>
  <si>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</si>
  <si>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</si>
  <si>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</si>
  <si>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</si>
  <si>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</si>
  <si>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</si>
  <si>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</si>
  <si>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</si>
  <si>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</si>
  <si>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</si>
  <si>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</si>
  <si>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</si>
  <si>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</si>
  <si>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</si>
  <si>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</si>
  <si>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</si>
  <si>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</si>
  <si>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</si>
  <si>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</si>
  <si>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</si>
  <si>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</si>
  <si>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</si>
  <si>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</si>
  <si>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</si>
  <si>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</si>
  <si>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</si>
  <si>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</si>
  <si>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</si>
  <si>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</si>
  <si>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</si>
  <si>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</si>
  <si>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</si>
  <si>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</si>
  <si>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</si>
  <si>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</si>
  <si>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</si>
  <si>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</si>
  <si>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</si>
  <si>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</si>
  <si>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</si>
  <si>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</si>
  <si>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</si>
  <si>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</si>
  <si>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</si>
  <si>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</si>
  <si>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</si>
  <si>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</si>
  <si>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</si>
  <si>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</si>
  <si>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</si>
  <si>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</si>
  <si>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</si>
  <si>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</si>
  <si>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</si>
  <si>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</si>
  <si>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</si>
  <si>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</si>
  <si>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</si>
  <si>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</si>
  <si>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</si>
  <si>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</si>
  <si>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</si>
  <si>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</si>
  <si>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</si>
  <si>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</si>
  <si>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</si>
  <si>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</si>
  <si>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</si>
  <si>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</si>
  <si>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</si>
  <si>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</si>
  <si>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</si>
  <si>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</si>
  <si>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</si>
  <si>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</si>
  <si>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</si>
  <si>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</si>
  <si>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</si>
  <si>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</si>
  <si>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</si>
  <si>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</si>
  <si>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</si>
  <si>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</si>
  <si>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</si>
  <si>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</si>
  <si>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</si>
  <si>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</si>
  <si>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</si>
  <si>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</si>
  <si>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</si>
  <si>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</si>
  <si>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</si>
  <si>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</si>
  <si>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</si>
  <si>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</si>
  <si>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</si>
  <si>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</si>
  <si>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</si>
  <si>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</si>
  <si>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</si>
  <si>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</si>
  <si>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</si>
  <si>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</si>
  <si>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</si>
  <si>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</si>
  <si>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</si>
  <si>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</si>
  <si>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</si>
  <si>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</si>
  <si>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</si>
  <si>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</si>
  <si>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</si>
  <si>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</si>
  <si>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</si>
  <si>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</si>
  <si>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</si>
  <si>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</si>
  <si>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</si>
  <si>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</si>
  <si>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</si>
  <si>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</si>
  <si>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</si>
  <si>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</si>
  <si>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</si>
  <si>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</si>
  <si>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</si>
  <si>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</si>
  <si>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</si>
  <si>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</si>
  <si>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</si>
  <si>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</si>
  <si>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</si>
  <si>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</si>
  <si>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</si>
  <si>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</si>
  <si>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</si>
  <si>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</si>
  <si>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</si>
  <si>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</si>
  <si>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</si>
  <si>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</si>
  <si>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</si>
  <si>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</si>
  <si>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</si>
  <si>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</si>
  <si>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</si>
  <si>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</si>
  <si>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</si>
  <si>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</si>
  <si>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</si>
  <si>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</si>
  <si>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</si>
  <si>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</si>
  <si>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</si>
  <si>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</si>
  <si>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</si>
  <si>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</si>
  <si>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</si>
  <si>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</si>
  <si>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</si>
  <si>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</si>
  <si>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</si>
  <si>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</si>
  <si>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</si>
  <si>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</si>
  <si>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</si>
  <si>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</si>
  <si>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</si>
  <si>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</si>
  <si>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</si>
  <si>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</si>
  <si>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</si>
  <si>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</si>
  <si>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</si>
  <si>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</si>
  <si>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</si>
  <si>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</si>
  <si>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</si>
  <si>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</si>
  <si>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</si>
  <si>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</si>
  <si>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</si>
  <si>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</si>
  <si>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</si>
  <si>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</si>
  <si>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</si>
  <si>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</si>
  <si>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</si>
  <si>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</si>
  <si>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</si>
  <si>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</si>
  <si>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</si>
  <si>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</si>
  <si>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</si>
  <si>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</si>
  <si>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</si>
  <si>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</si>
  <si>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</si>
  <si>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</si>
  <si>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</si>
  <si>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</si>
  <si>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</si>
  <si>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</si>
  <si>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</si>
  <si>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</si>
  <si>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</si>
  <si>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</si>
  <si>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</si>
  <si>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</si>
  <si>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</si>
  <si>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</si>
  <si>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</si>
  <si>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</si>
  <si>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</si>
  <si>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</si>
  <si>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</si>
  <si>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</si>
  <si>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</si>
  <si>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</si>
  <si>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</si>
  <si>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</si>
  <si>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</si>
  <si>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</si>
  <si>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</si>
  <si>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</si>
  <si>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</si>
  <si>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</si>
  <si>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</si>
  <si>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</si>
  <si>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</si>
  <si>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</si>
  <si>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</si>
  <si>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</si>
  <si>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</si>
  <si>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</si>
  <si>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</si>
  <si>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</si>
  <si>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</si>
  <si>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</si>
  <si>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</si>
  <si>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</si>
  <si>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</si>
  <si>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</si>
  <si>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</si>
  <si>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</si>
  <si>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</si>
  <si>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</si>
  <si>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</si>
  <si>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</si>
  <si>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</si>
  <si>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</si>
  <si>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</si>
  <si>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</si>
  <si>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</si>
  <si>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</si>
  <si>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</si>
  <si>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</si>
  <si>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</si>
  <si>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</si>
  <si>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</si>
  <si>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</si>
  <si>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</si>
  <si>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</si>
  <si>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</si>
  <si>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</si>
  <si>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</si>
  <si>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</si>
  <si>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</si>
  <si>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</si>
  <si>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</si>
  <si>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</si>
  <si>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</si>
  <si>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</si>
  <si>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</si>
  <si>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</si>
  <si>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</si>
  <si>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</si>
  <si>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</si>
  <si>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</si>
  <si>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</si>
  <si>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</si>
  <si>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</si>
  <si>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</si>
  <si>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</si>
  <si>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</si>
  <si>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</si>
  <si>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</si>
  <si>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</si>
  <si>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</si>
  <si>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</si>
  <si>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</si>
  <si>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</si>
  <si>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</si>
  <si>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</si>
  <si>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</si>
  <si>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</si>
  <si>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</si>
  <si>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</si>
  <si>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</si>
  <si>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</si>
  <si>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</si>
  <si>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</si>
  <si>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</si>
  <si>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</si>
  <si>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</si>
  <si>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</si>
  <si>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</si>
  <si>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</si>
  <si>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</si>
  <si>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</si>
  <si>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</si>
  <si>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</si>
  <si>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</si>
  <si>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</si>
  <si>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</si>
  <si>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</si>
  <si>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</si>
  <si>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</si>
  <si>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</si>
  <si>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</si>
  <si>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</si>
  <si>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</si>
  <si>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</si>
  <si>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</si>
  <si>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</si>
  <si>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</si>
  <si>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</si>
  <si>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</si>
  <si>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</si>
  <si>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</si>
  <si>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</si>
  <si>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</si>
  <si>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</si>
  <si>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</si>
  <si>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</si>
  <si>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</si>
  <si>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</si>
  <si>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</si>
  <si>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</si>
  <si>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</si>
  <si>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</si>
  <si>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</si>
  <si>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</si>
  <si>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</si>
  <si>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</si>
  <si>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</si>
  <si>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</si>
  <si>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</si>
  <si>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</si>
  <si>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</si>
  <si>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</si>
  <si>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</si>
  <si>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</si>
  <si>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</si>
  <si>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</si>
  <si>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</si>
  <si>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</si>
  <si>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</si>
  <si>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</si>
  <si>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</si>
  <si>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</si>
  <si>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</si>
  <si>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</si>
  <si>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</si>
  <si>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</si>
  <si>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</si>
  <si>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</si>
  <si>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</si>
  <si>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</si>
  <si>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</si>
  <si>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</si>
  <si>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</si>
  <si>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</si>
  <si>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</si>
  <si>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</si>
  <si>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</si>
  <si>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</si>
  <si>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</si>
  <si>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</si>
  <si>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</si>
  <si>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</si>
  <si>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</si>
  <si>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</si>
  <si>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</si>
  <si>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</si>
  <si>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</si>
  <si>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</si>
  <si>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</si>
  <si>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</si>
  <si>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</si>
  <si>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</si>
  <si>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</si>
  <si>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</si>
  <si>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</si>
  <si>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</si>
  <si>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</si>
  <si>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</si>
  <si>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</si>
  <si>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</si>
  <si>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</si>
  <si>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</si>
  <si>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</si>
  <si>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</si>
  <si>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</si>
  <si>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</si>
  <si>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</si>
  <si>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</si>
  <si>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</si>
  <si>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</si>
  <si>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</si>
  <si>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</si>
  <si>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</si>
  <si>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</si>
  <si>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</si>
  <si>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</si>
  <si>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</si>
  <si>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</si>
  <si>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</si>
  <si>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</si>
  <si>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</si>
  <si>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</si>
  <si>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</si>
  <si>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</si>
  <si>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</si>
  <si>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</si>
  <si>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</si>
  <si>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</si>
  <si>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</si>
  <si>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</si>
  <si>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</si>
  <si>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</si>
  <si>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</si>
  <si>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</si>
  <si>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</si>
  <si>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</si>
  <si>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</si>
  <si>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</si>
  <si>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</si>
  <si>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</si>
  <si>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</si>
  <si>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</si>
  <si>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</si>
  <si>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</si>
  <si>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</si>
  <si>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</si>
  <si>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</si>
  <si>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</si>
  <si>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</si>
  <si>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</si>
  <si>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</si>
  <si>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</si>
  <si>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</si>
  <si>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</si>
  <si>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</si>
  <si>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</si>
  <si>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</si>
  <si>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</si>
  <si>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</si>
  <si>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</si>
  <si>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</si>
  <si>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</si>
  <si>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</si>
  <si>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</si>
  <si>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</si>
  <si>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</si>
  <si>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</si>
  <si>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</si>
  <si>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</si>
  <si>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</si>
  <si>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</si>
  <si>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</si>
  <si>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</si>
  <si>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</si>
  <si>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</si>
  <si>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</si>
  <si>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</si>
  <si>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</si>
  <si>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</si>
  <si>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</si>
  <si>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</si>
  <si>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</si>
  <si>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</si>
  <si>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</si>
  <si>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</si>
  <si>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</si>
  <si>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</si>
  <si>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</si>
  <si>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</si>
  <si>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</si>
  <si>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</si>
  <si>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</si>
  <si>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</si>
  <si>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</si>
  <si>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</si>
  <si>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</si>
  <si>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</si>
  <si>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</si>
  <si>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</si>
  <si>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</si>
  <si>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</si>
  <si>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</si>
  <si>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</si>
  <si>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</si>
  <si>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</si>
  <si>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</si>
  <si>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</si>
  <si>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</si>
  <si>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</si>
  <si>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</si>
  <si>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</si>
  <si>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</si>
  <si>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</si>
  <si>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</si>
  <si>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</si>
  <si>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</si>
  <si>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</si>
  <si>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</si>
  <si>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</si>
  <si>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</si>
  <si>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</si>
  <si>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</si>
  <si>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</si>
  <si>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</si>
  <si>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</si>
  <si>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</si>
  <si>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</si>
  <si>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</si>
  <si>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</si>
  <si>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</si>
  <si>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</si>
  <si>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</si>
  <si>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</si>
  <si>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</si>
  <si>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</si>
  <si>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</si>
  <si>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</si>
  <si>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</si>
  <si>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</si>
  <si>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</si>
  <si>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</si>
  <si>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</si>
  <si>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</si>
  <si>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</si>
  <si>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</si>
  <si>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</si>
  <si>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</si>
  <si>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</si>
  <si>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</si>
  <si>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</si>
  <si>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</si>
  <si>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</si>
  <si>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</si>
  <si>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</si>
  <si>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</si>
  <si>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</si>
  <si>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</si>
  <si>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</si>
  <si>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</si>
  <si>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</si>
  <si>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</si>
  <si>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</si>
  <si>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</si>
  <si>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</si>
  <si>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</si>
  <si>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</si>
  <si>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</si>
  <si>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</si>
  <si>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</si>
  <si>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</si>
  <si>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</si>
  <si>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</si>
  <si>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</si>
  <si>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</si>
  <si>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</si>
  <si>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</si>
  <si>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</si>
  <si>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</si>
  <si>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</si>
  <si>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</si>
  <si>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</si>
  <si>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</si>
  <si>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</si>
  <si>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</si>
  <si>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</si>
  <si>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</si>
  <si>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</si>
  <si>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</si>
  <si>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</si>
  <si>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</si>
  <si>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</si>
  <si>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</si>
  <si>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</si>
  <si>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</si>
  <si>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</si>
  <si>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</si>
  <si>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</si>
  <si>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</si>
  <si>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</si>
  <si>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</si>
  <si>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</si>
  <si>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</si>
  <si>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</si>
  <si>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</si>
  <si>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</si>
  <si>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</si>
  <si>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</si>
  <si>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</si>
  <si>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</si>
  <si>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</si>
  <si>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</si>
  <si>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</si>
  <si>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</si>
  <si>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</si>
  <si>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</si>
  <si>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</si>
  <si>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</si>
  <si>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</si>
  <si>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</si>
  <si>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</si>
  <si>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</si>
  <si>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</si>
  <si>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</si>
  <si>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</si>
  <si>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</si>
  <si>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</si>
  <si>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</si>
  <si>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</si>
  <si>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</si>
  <si>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</si>
  <si>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</si>
  <si>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</si>
  <si>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</si>
  <si>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</si>
  <si>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</si>
  <si>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</si>
  <si>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</si>
  <si>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</si>
  <si>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</si>
  <si>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</si>
  <si>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</si>
  <si>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</si>
  <si>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</si>
  <si>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</si>
  <si>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</si>
  <si>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</si>
  <si>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</si>
  <si>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</si>
  <si>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</si>
  <si>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</si>
  <si>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</si>
  <si>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</si>
  <si>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</si>
  <si>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</si>
  <si>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</si>
  <si>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</si>
  <si>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</si>
  <si>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</si>
  <si>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</si>
  <si>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</si>
  <si>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</si>
  <si>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</si>
  <si>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</si>
  <si>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</si>
  <si>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</si>
  <si>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</si>
  <si>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</si>
  <si>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</si>
  <si>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</si>
  <si>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</si>
  <si>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</si>
  <si>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</si>
  <si>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</si>
  <si>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</si>
  <si>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</si>
  <si>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</si>
  <si>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</si>
  <si>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</si>
  <si>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</si>
  <si>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</si>
  <si>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</si>
  <si>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</si>
  <si>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</si>
  <si>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</si>
  <si>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</si>
  <si>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</si>
  <si>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</si>
  <si>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</si>
  <si>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</si>
  <si>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</si>
  <si>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</si>
  <si>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</si>
  <si>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</si>
  <si>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</si>
  <si>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</si>
  <si>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</si>
  <si>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</si>
  <si>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</si>
  <si>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</si>
  <si>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</si>
  <si>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</si>
  <si>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</si>
  <si>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</si>
  <si>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</si>
  <si>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</si>
  <si>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</si>
  <si>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</si>
  <si>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</si>
  <si>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</si>
  <si>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</si>
  <si>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</si>
  <si>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</si>
  <si>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</si>
  <si>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</si>
  <si>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</si>
  <si>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</si>
  <si>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</si>
  <si>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</si>
  <si>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</si>
  <si>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</si>
  <si>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</si>
  <si>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</si>
  <si>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</si>
  <si>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</si>
  <si>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</si>
  <si>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</si>
  <si>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</si>
  <si>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</si>
  <si>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</si>
  <si>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</si>
  <si>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</si>
  <si>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</si>
  <si>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</si>
  <si>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</si>
  <si>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</si>
  <si>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</si>
  <si>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</si>
  <si>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</si>
  <si>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</si>
  <si>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</si>
  <si>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</si>
  <si>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</si>
  <si>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</si>
  <si>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</si>
  <si>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</si>
  <si>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</si>
  <si>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</si>
  <si>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</si>
  <si>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</si>
  <si>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</si>
  <si>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</si>
  <si>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</si>
  <si>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</si>
  <si>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</si>
  <si>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</si>
  <si>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</si>
  <si>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</si>
  <si>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</si>
  <si>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</si>
  <si>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</si>
  <si>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</si>
  <si>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</si>
  <si>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</si>
  <si>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</si>
  <si>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</si>
  <si>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</si>
  <si>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</si>
  <si>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</si>
  <si>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</si>
  <si>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</si>
  <si>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</si>
  <si>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</si>
  <si>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</si>
  <si>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</si>
  <si>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</si>
  <si>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</si>
  <si>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</si>
  <si>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</si>
  <si>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</si>
  <si>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</si>
  <si>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</si>
  <si>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</si>
  <si>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</si>
  <si>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</si>
  <si>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</si>
  <si>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</si>
  <si>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</si>
  <si>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</si>
  <si>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</si>
  <si>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</si>
  <si>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</si>
  <si>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</si>
  <si>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</si>
  <si>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</si>
  <si>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</si>
  <si>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</si>
  <si>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</si>
  <si>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</si>
  <si>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</si>
  <si>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</si>
  <si>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</si>
  <si>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</si>
  <si>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</si>
  <si>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</si>
  <si>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</si>
  <si>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</si>
  <si>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</si>
  <si>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</si>
  <si>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</si>
  <si>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</si>
  <si>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</si>
  <si>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</si>
  <si>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</si>
  <si>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</si>
  <si>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</si>
  <si>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</si>
  <si>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</si>
  <si>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</si>
  <si>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</si>
  <si>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</si>
  <si>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</si>
  <si>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</si>
  <si>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</si>
  <si>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</si>
  <si>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</si>
  <si>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</si>
  <si>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</si>
  <si>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</si>
  <si>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</si>
  <si>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</si>
  <si>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</si>
  <si>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</si>
  <si>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</si>
  <si>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</si>
  <si>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</si>
  <si>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</si>
  <si>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</si>
  <si>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</si>
  <si>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</si>
  <si>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</si>
  <si>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</si>
  <si>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</si>
  <si>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</si>
  <si>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</si>
  <si>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</si>
  <si>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</si>
  <si>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</si>
  <si>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</si>
  <si>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</si>
  <si>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</si>
  <si>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</si>
  <si>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</si>
  <si>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</si>
  <si>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</si>
  <si>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</si>
  <si>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</si>
  <si>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</si>
  <si>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</si>
  <si>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</si>
  <si>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</si>
  <si>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</si>
  <si>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</si>
  <si>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</si>
  <si>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</si>
  <si>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</si>
  <si>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</si>
  <si>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</si>
  <si>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</si>
  <si>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</si>
  <si>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</si>
  <si>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</si>
  <si>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</si>
  <si>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</si>
  <si>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</si>
  <si>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</si>
  <si>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</si>
  <si>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</si>
  <si>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</si>
  <si>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</si>
  <si>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</si>
  <si>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</si>
  <si>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</si>
  <si>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</si>
  <si>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</si>
  <si>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</si>
  <si>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</si>
  <si>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</si>
  <si>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</si>
  <si>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</si>
  <si>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</si>
  <si>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</si>
  <si>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</si>
  <si>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</si>
  <si>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</si>
  <si>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</si>
  <si>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</si>
  <si>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</si>
  <si>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</si>
  <si>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</si>
  <si>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</si>
  <si>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</si>
  <si>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</si>
  <si>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</si>
  <si>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</si>
  <si>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</si>
  <si>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</si>
  <si>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</si>
  <si>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</si>
  <si>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</si>
  <si>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</si>
  <si>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</si>
  <si>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</si>
  <si>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</si>
  <si>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</si>
  <si>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</si>
  <si>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</si>
  <si>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</si>
  <si>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</si>
  <si>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</si>
  <si>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</si>
  <si>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</si>
  <si>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</si>
  <si>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</si>
  <si>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</si>
  <si>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</si>
  <si>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</si>
  <si>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</si>
  <si>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</si>
  <si>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</si>
  <si>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</si>
  <si>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</si>
  <si>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</si>
  <si>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</si>
  <si>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</si>
  <si>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</si>
  <si>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</si>
  <si>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</si>
  <si>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</si>
  <si>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</si>
  <si>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</si>
  <si>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</si>
  <si>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</si>
  <si>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</si>
  <si>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</si>
  <si>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</si>
  <si>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</si>
  <si>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</si>
  <si>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</si>
  <si>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</si>
  <si>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</si>
  <si>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</si>
  <si>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</si>
  <si>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</si>
  <si>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</si>
  <si>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</si>
  <si>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</si>
  <si>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</si>
  <si>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</si>
  <si>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</si>
  <si>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</si>
  <si>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</si>
  <si>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</si>
  <si>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</si>
  <si>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</si>
  <si>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</si>
  <si>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</si>
  <si>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</si>
  <si>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</si>
  <si>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</si>
  <si>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</si>
  <si>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</si>
  <si>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</si>
  <si>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</si>
  <si>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</si>
  <si>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</si>
  <si>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</si>
  <si>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</si>
  <si>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</si>
  <si>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</si>
  <si>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</si>
  <si>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</si>
  <si>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</si>
  <si>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</si>
  <si>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</si>
  <si>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</si>
  <si>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</si>
  <si>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</si>
  <si>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</si>
  <si>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</si>
  <si>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</si>
  <si>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</si>
  <si>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</si>
  <si>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</si>
  <si>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</si>
  <si>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</si>
  <si>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</si>
  <si>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</si>
  <si>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</si>
  <si>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</si>
  <si>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</si>
  <si>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</si>
  <si>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</si>
  <si>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</si>
  <si>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</si>
  <si>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</si>
  <si>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</si>
  <si>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</si>
  <si>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</si>
  <si>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</si>
  <si>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</si>
  <si>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</si>
  <si>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</si>
  <si>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</si>
  <si>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</si>
  <si>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</si>
  <si>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</si>
  <si>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</si>
  <si>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</si>
  <si>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</si>
  <si>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</si>
  <si>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</si>
  <si>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</si>
  <si>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</si>
  <si>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</si>
  <si>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</si>
  <si>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</si>
  <si>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</si>
  <si>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</si>
  <si>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</si>
  <si>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</si>
  <si>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</si>
  <si>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</si>
  <si>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</si>
  <si>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</si>
  <si>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</si>
  <si>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</si>
  <si>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</si>
  <si>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</si>
  <si>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</si>
  <si>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</si>
  <si>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</si>
  <si>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</si>
  <si>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</si>
  <si>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</si>
  <si>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</si>
  <si>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</si>
  <si>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</si>
  <si>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</si>
  <si>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</si>
  <si>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</si>
  <si>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</si>
  <si>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</si>
  <si>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</si>
  <si>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</si>
  <si>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</si>
  <si>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</si>
  <si>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</si>
  <si>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</si>
  <si>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</si>
  <si>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</si>
  <si>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</si>
  <si>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</si>
  <si>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</si>
  <si>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</si>
  <si>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</si>
  <si>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</si>
  <si>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</si>
  <si>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</si>
  <si>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</si>
  <si>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</si>
  <si>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</si>
  <si>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</si>
  <si>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</si>
  <si>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</si>
  <si>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</si>
  <si>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</si>
  <si>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</si>
  <si>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</si>
  <si>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</si>
  <si>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</si>
  <si>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</si>
  <si>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</si>
  <si>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</si>
  <si>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</si>
  <si>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</si>
  <si>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</si>
  <si>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</si>
  <si>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</si>
  <si>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</si>
  <si>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</si>
  <si>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</si>
  <si>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</si>
  <si>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</si>
  <si>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</si>
  <si>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</si>
  <si>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</si>
  <si>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</si>
  <si>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</si>
  <si>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</si>
  <si>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</si>
  <si>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</si>
  <si>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</si>
  <si>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</si>
  <si>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</si>
  <si>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</si>
  <si>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</si>
  <si>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</si>
  <si>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</si>
  <si>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</si>
  <si>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</si>
  <si>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</si>
  <si>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</si>
  <si>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</si>
  <si>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</si>
  <si>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</si>
  <si>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</si>
  <si>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</si>
  <si>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</si>
  <si>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</si>
  <si>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</si>
  <si>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</si>
  <si>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</si>
  <si>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</si>
  <si>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</si>
  <si>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</si>
  <si>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</si>
  <si>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</si>
  <si>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</si>
  <si>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</si>
  <si>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</si>
  <si>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</si>
  <si>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</si>
  <si>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</si>
  <si>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</si>
  <si>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</si>
  <si>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</si>
  <si>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</si>
  <si>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</si>
  <si>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</si>
  <si>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</si>
  <si>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</si>
  <si>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</si>
  <si>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</si>
  <si>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</si>
  <si>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</si>
  <si>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</si>
  <si>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</si>
  <si>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</si>
  <si>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</si>
  <si>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</si>
  <si>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</si>
  <si>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</si>
  <si>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</si>
  <si>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</si>
  <si>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</si>
  <si>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</si>
  <si>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</si>
  <si>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</si>
  <si>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</si>
  <si>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</si>
  <si>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</si>
  <si>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</si>
  <si>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</si>
  <si>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</si>
  <si>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</si>
  <si>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</si>
  <si>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</si>
  <si>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</si>
  <si>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</si>
  <si>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</si>
  <si>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</si>
  <si>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</si>
  <si>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</si>
  <si>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</si>
  <si>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</si>
  <si>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</si>
  <si>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</si>
  <si>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</si>
  <si>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</si>
  <si>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</si>
  <si>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</si>
  <si>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</si>
  <si>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</si>
  <si>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</si>
  <si>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</si>
  <si>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</si>
  <si>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</si>
  <si>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</si>
  <si>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</si>
  <si>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</si>
  <si>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</si>
  <si>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</si>
  <si>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</si>
  <si>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</si>
  <si>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</si>
  <si>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</si>
  <si>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</si>
  <si>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</si>
  <si>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</si>
  <si>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</si>
  <si>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</si>
  <si>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</si>
  <si>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</si>
  <si>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</si>
  <si>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</si>
  <si>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</si>
  <si>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</si>
  <si>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</si>
  <si>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</si>
  <si>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</si>
  <si>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</si>
  <si>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</si>
  <si>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</si>
  <si>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</si>
  <si>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</si>
  <si>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</si>
  <si>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</si>
  <si>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</si>
  <si>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</si>
  <si>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</si>
  <si>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</si>
  <si>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</si>
  <si>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</si>
  <si>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</si>
  <si>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</si>
  <si>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</si>
  <si>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</si>
  <si>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</si>
  <si>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</si>
  <si>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</si>
  <si>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</si>
  <si>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</si>
  <si>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</si>
  <si>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</si>
  <si>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</si>
  <si>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</si>
  <si>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</si>
  <si>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</si>
  <si>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</si>
  <si>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</si>
  <si>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</si>
  <si>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</si>
  <si>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</si>
  <si>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</si>
  <si>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</si>
  <si>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</si>
  <si>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</si>
  <si>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</si>
  <si>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</si>
  <si>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</si>
  <si>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</si>
  <si>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</si>
  <si>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</si>
  <si>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</si>
  <si>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</si>
  <si>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</si>
  <si>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</si>
  <si>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</si>
  <si>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</si>
  <si>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</si>
  <si>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</si>
  <si>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</si>
  <si>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</si>
  <si>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</si>
  <si>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</si>
  <si>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</si>
  <si>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</si>
  <si>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</si>
  <si>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</si>
  <si>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</si>
  <si>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</si>
  <si>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</si>
  <si>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</si>
  <si>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</si>
  <si>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</si>
  <si>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</si>
  <si>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</si>
  <si>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</si>
  <si>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</si>
  <si>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</si>
  <si>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</si>
  <si>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</si>
  <si>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</si>
  <si>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</si>
  <si>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</si>
  <si>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</si>
  <si>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</si>
  <si>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</si>
  <si>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</si>
  <si>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</si>
  <si>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</si>
  <si>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</si>
  <si>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</si>
  <si>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</si>
  <si>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</si>
  <si>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</si>
  <si>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</si>
  <si>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</si>
  <si>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</si>
  <si>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</si>
  <si>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</si>
  <si>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</si>
  <si>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</si>
  <si>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</si>
  <si>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</si>
  <si>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</si>
  <si>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</si>
  <si>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</si>
  <si>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</si>
  <si>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</si>
  <si>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</si>
  <si>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</si>
  <si>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</si>
  <si>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</si>
  <si>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</si>
  <si>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</si>
  <si>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</si>
  <si>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</si>
  <si>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</si>
  <si>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</si>
  <si>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</si>
  <si>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</si>
  <si>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</si>
  <si>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</si>
  <si>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</si>
  <si>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</si>
  <si>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</si>
  <si>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</si>
  <si>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</si>
  <si>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</si>
  <si>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</si>
  <si>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</si>
  <si>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</si>
  <si>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</si>
  <si>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</si>
  <si>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</si>
  <si>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</si>
  <si>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</si>
  <si>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</si>
  <si>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</si>
  <si>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</si>
  <si>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</si>
  <si>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</si>
  <si>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</si>
  <si>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</si>
  <si>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</si>
  <si>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</si>
  <si>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</si>
  <si>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</si>
  <si>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</si>
  <si>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</si>
  <si>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</si>
  <si>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</si>
  <si>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</si>
  <si>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</si>
  <si>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</si>
  <si>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</si>
  <si>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</si>
  <si>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</si>
  <si>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</si>
  <si>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</si>
  <si>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</si>
  <si>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</si>
  <si>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</si>
  <si>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</si>
  <si>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</si>
  <si>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</si>
  <si>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</si>
  <si>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</si>
  <si>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</si>
  <si>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</si>
  <si>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</si>
  <si>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</si>
  <si>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</si>
  <si>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</si>
  <si>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</si>
  <si>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</si>
  <si>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</si>
  <si>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</si>
  <si>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</si>
  <si>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</si>
  <si>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</si>
  <si>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</si>
  <si>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</si>
  <si>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</si>
  <si>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</si>
  <si>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</si>
  <si>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</si>
  <si>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</si>
  <si>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</si>
  <si>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</si>
  <si>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</si>
  <si>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</si>
  <si>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</si>
  <si>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</si>
  <si>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</si>
  <si>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</si>
  <si>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</si>
  <si>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</si>
  <si>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</si>
  <si>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</si>
  <si>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</si>
  <si>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</si>
  <si>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</si>
  <si>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</si>
  <si>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</si>
  <si>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</si>
  <si>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</si>
  <si>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</si>
  <si>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</si>
  <si>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</si>
  <si>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</si>
  <si>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</si>
  <si>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</si>
  <si>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</si>
  <si>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</si>
  <si>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</si>
  <si>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</si>
  <si>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</si>
  <si>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</si>
  <si>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</si>
  <si>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</si>
  <si>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</si>
  <si>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</si>
  <si>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</si>
  <si>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</si>
  <si>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</si>
  <si>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</si>
  <si>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</si>
  <si>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</si>
  <si>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</si>
  <si>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</si>
  <si>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</si>
  <si>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</si>
  <si>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</si>
  <si>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</si>
  <si>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</si>
  <si>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</si>
  <si>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</si>
  <si>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</si>
  <si>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</si>
  <si>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</si>
  <si>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</si>
  <si>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</si>
  <si>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</si>
  <si>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</si>
  <si>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</si>
  <si>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</si>
  <si>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</si>
  <si>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</si>
  <si>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</si>
  <si>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</si>
  <si>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</si>
  <si>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</si>
  <si>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</si>
  <si>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</si>
  <si>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</si>
  <si>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</si>
  <si>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</si>
  <si>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</si>
  <si>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</si>
  <si>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</si>
  <si>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</si>
  <si>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</si>
  <si>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</si>
  <si>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</si>
  <si>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</si>
  <si>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</si>
  <si>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</si>
  <si>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</si>
  <si>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</si>
  <si>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</si>
  <si>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</si>
  <si>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</si>
  <si>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</si>
  <si>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</si>
  <si>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</si>
  <si>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</si>
  <si>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</si>
  <si>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</si>
  <si>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</si>
  <si>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</si>
  <si>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</si>
  <si>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</si>
  <si>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</si>
  <si>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</si>
  <si>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</si>
  <si>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</si>
  <si>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</si>
  <si>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</si>
  <si>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</si>
  <si>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</si>
  <si>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</si>
  <si>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</si>
  <si>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</si>
  <si>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</si>
  <si>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</si>
  <si>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</si>
  <si>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</si>
  <si>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</si>
  <si>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</si>
  <si>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</si>
  <si>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</si>
  <si>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</si>
  <si>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</si>
  <si>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</si>
  <si>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</si>
  <si>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</si>
  <si>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</si>
  <si>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</si>
  <si>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</si>
  <si>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</si>
  <si>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</si>
  <si>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</si>
  <si>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</si>
  <si>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</si>
  <si>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</si>
  <si>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</si>
  <si>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</si>
  <si>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</si>
  <si>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</si>
  <si>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</si>
  <si>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</si>
  <si>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</si>
  <si>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</si>
  <si>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</si>
  <si>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</si>
  <si>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</si>
  <si>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</si>
  <si>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</si>
  <si>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</si>
  <si>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</si>
  <si>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</si>
  <si>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</si>
  <si>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</si>
  <si>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</si>
  <si>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</si>
  <si>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</si>
  <si>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</si>
  <si>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</si>
  <si>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</si>
  <si>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</si>
  <si>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</si>
  <si>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</si>
  <si>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</si>
  <si>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</si>
  <si>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</si>
  <si>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</si>
  <si>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</si>
  <si>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</si>
  <si>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</si>
  <si>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</si>
  <si>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</si>
  <si>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</si>
  <si>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</si>
  <si>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</si>
  <si>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</si>
  <si>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</si>
  <si>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</si>
  <si>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</si>
  <si>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</si>
  <si>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</si>
  <si>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</si>
  <si>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</si>
  <si>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</si>
  <si>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</si>
  <si>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</si>
  <si>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</si>
  <si>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</si>
  <si>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</si>
  <si>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</si>
  <si>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</si>
  <si>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</si>
  <si>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</si>
  <si>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</si>
  <si>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</si>
  <si>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</si>
  <si>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</si>
  <si>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</si>
  <si>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</si>
  <si>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</si>
  <si>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</si>
  <si>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</si>
  <si>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</si>
  <si>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</si>
  <si>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</si>
  <si>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</si>
  <si>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</si>
  <si>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</si>
  <si>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</si>
  <si>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</si>
  <si>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</si>
  <si>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</si>
  <si>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</si>
  <si>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</si>
  <si>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</si>
  <si>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</si>
  <si>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</si>
  <si>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</si>
  <si>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</si>
  <si>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</si>
  <si>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</si>
  <si>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</si>
  <si>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</si>
  <si>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</si>
  <si>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</si>
  <si>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</si>
  <si>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</si>
  <si>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</si>
  <si>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</si>
  <si>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</si>
  <si>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</si>
  <si>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</si>
  <si>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</si>
  <si>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</si>
  <si>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</si>
  <si>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</si>
  <si>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</si>
  <si>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</si>
  <si>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</si>
  <si>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</si>
  <si>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</si>
  <si>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</si>
  <si>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</si>
  <si>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</si>
  <si>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</si>
  <si>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</si>
  <si>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</si>
  <si>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</si>
  <si>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</si>
  <si>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</si>
  <si>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</si>
  <si>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</si>
  <si>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</si>
  <si>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</si>
  <si>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</si>
  <si>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</si>
  <si>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</si>
  <si>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</si>
  <si>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</si>
  <si>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</si>
  <si>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</si>
  <si>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</si>
  <si>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</si>
  <si>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</si>
  <si>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</si>
  <si>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</si>
  <si>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</si>
  <si>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</si>
  <si>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</si>
  <si>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</si>
  <si>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</si>
  <si>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</si>
  <si>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</si>
  <si>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</si>
  <si>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</si>
  <si>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</si>
  <si>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</si>
  <si>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</si>
  <si>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</si>
  <si>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</si>
  <si>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</si>
  <si>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</si>
  <si>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</si>
  <si>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</si>
  <si>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</si>
  <si>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</si>
  <si>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</si>
  <si>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</si>
  <si>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</si>
  <si>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</si>
  <si>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</si>
  <si>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</si>
  <si>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</si>
  <si>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</si>
  <si>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</si>
  <si>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</si>
  <si>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</si>
  <si>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</si>
  <si>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</si>
  <si>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</si>
  <si>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</si>
  <si>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</si>
  <si>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</si>
  <si>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</si>
  <si>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</si>
  <si>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</si>
  <si>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</si>
  <si>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</si>
  <si>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</si>
  <si>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</si>
  <si>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</si>
  <si>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</si>
  <si>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</si>
  <si>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</si>
  <si>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</si>
  <si>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</si>
  <si>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</si>
  <si>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</si>
  <si>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</si>
  <si>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</si>
  <si>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</si>
  <si>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</si>
  <si>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</si>
  <si>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</si>
  <si>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</si>
  <si>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</si>
  <si>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</si>
  <si>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</si>
  <si>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</si>
  <si>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</si>
  <si>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</si>
  <si>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</si>
  <si>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</si>
  <si>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</si>
  <si>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</si>
  <si>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</si>
  <si>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</si>
  <si>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</si>
  <si>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</si>
  <si>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</si>
  <si>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</si>
  <si>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</si>
  <si>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</si>
  <si>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</si>
  <si>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</si>
  <si>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</si>
  <si>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</si>
  <si>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</si>
  <si>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</si>
  <si>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</si>
  <si>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</si>
  <si>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</si>
  <si>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</si>
  <si>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</si>
  <si>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</si>
  <si>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</si>
  <si>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</si>
  <si>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</si>
  <si>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</si>
  <si>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</si>
  <si>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</si>
  <si>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</si>
  <si>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</si>
  <si>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</si>
  <si>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</si>
  <si>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</si>
  <si>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</si>
  <si>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</si>
  <si>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</si>
  <si>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</si>
  <si>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</si>
  <si>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</si>
  <si>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</si>
  <si>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</si>
  <si>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</si>
  <si>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</si>
  <si>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</si>
  <si>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</si>
  <si>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</si>
  <si>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</si>
  <si>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</si>
  <si>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</si>
  <si>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</si>
  <si>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</si>
  <si>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</si>
  <si>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</si>
  <si>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</si>
  <si>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</si>
  <si>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</si>
  <si>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</si>
  <si>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</si>
  <si>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</si>
  <si>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</si>
  <si>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</si>
  <si>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</si>
  <si>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</si>
  <si>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</si>
  <si>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</si>
  <si>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</si>
  <si>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</si>
  <si>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</si>
  <si>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</si>
  <si>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</si>
  <si>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</si>
  <si>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</si>
  <si>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</si>
  <si>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</si>
  <si>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</si>
  <si>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</si>
  <si>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</si>
  <si>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</si>
  <si>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</si>
  <si>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</si>
  <si>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</si>
  <si>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</si>
  <si>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</si>
  <si>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</si>
  <si>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</si>
  <si>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</si>
  <si>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</si>
  <si>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</si>
  <si>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</si>
  <si>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</si>
  <si>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</si>
  <si>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</si>
  <si>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</si>
  <si>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</si>
  <si>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</si>
  <si>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</si>
  <si>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</si>
  <si>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</si>
  <si>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</si>
  <si>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</si>
  <si>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</si>
  <si>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</si>
  <si>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</si>
  <si>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</si>
  <si>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</si>
  <si>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</si>
  <si>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</si>
  <si>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</si>
  <si>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</si>
  <si>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</si>
  <si>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</si>
  <si>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</si>
  <si>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</si>
  <si>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</si>
  <si>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</si>
  <si>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</si>
  <si>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</si>
  <si>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</si>
  <si>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</si>
  <si>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</si>
  <si>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</si>
  <si>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</si>
  <si>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</si>
  <si>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</si>
  <si>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</si>
  <si>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</si>
  <si>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</si>
  <si>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</si>
  <si>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</si>
  <si>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</si>
  <si>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</si>
  <si>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</si>
  <si>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</si>
  <si>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</si>
  <si>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</si>
  <si>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</si>
  <si>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</si>
  <si>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</si>
  <si>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</si>
  <si>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</si>
  <si>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</si>
  <si>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</si>
  <si>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</si>
  <si>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</si>
  <si>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</si>
  <si>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</si>
  <si>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</si>
  <si>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</si>
  <si>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</si>
  <si>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</si>
  <si>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</si>
  <si>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</si>
  <si>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</si>
  <si>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</si>
  <si>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</si>
  <si>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</si>
  <si>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</si>
  <si>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</si>
  <si>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</si>
  <si>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</si>
  <si>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</si>
  <si>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</si>
  <si>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</si>
  <si>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</si>
  <si>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</si>
  <si>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</si>
  <si>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</si>
  <si>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</si>
  <si>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</si>
  <si>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</si>
  <si>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</si>
  <si>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</si>
  <si>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</si>
  <si>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</si>
  <si>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</si>
  <si>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</si>
  <si>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</si>
  <si>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</si>
  <si>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</si>
  <si>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</si>
  <si>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</si>
  <si>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</si>
  <si>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</si>
  <si>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</si>
  <si>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</si>
  <si>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</si>
  <si>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</si>
  <si>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</si>
  <si>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</si>
  <si>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</si>
  <si>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</si>
  <si>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</si>
  <si>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</si>
  <si>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</si>
  <si>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</si>
  <si>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</si>
  <si>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</si>
  <si>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</si>
  <si>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</si>
  <si>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</si>
  <si>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</si>
  <si>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</si>
  <si>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</si>
  <si>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</si>
  <si>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</si>
  <si>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</si>
  <si>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</si>
  <si>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</si>
  <si>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</si>
  <si>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</si>
  <si>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</si>
  <si>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</si>
  <si>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</si>
  <si>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</si>
  <si>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</si>
  <si>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</si>
  <si>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</si>
  <si>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</si>
  <si>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</si>
  <si>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</si>
  <si>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</si>
  <si>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</si>
  <si>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</si>
  <si>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</si>
  <si>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</si>
  <si>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</si>
  <si>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</si>
  <si>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</si>
  <si>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</si>
  <si>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</si>
  <si>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</si>
  <si>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</si>
  <si>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</si>
  <si>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</si>
  <si>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</si>
  <si>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</si>
  <si>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</si>
  <si>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</si>
  <si>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</si>
  <si>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</si>
  <si>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</si>
  <si>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</si>
  <si>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</si>
  <si>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</si>
  <si>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</si>
  <si>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</si>
  <si>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</si>
  <si>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</si>
  <si>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</si>
  <si>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</si>
  <si>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</si>
  <si>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</si>
  <si>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</si>
  <si>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</si>
  <si>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</si>
  <si>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</si>
  <si>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</si>
  <si>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</si>
  <si>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</si>
  <si>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</si>
  <si>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</si>
  <si>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</si>
  <si>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</si>
  <si>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</si>
  <si>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</si>
  <si>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</si>
  <si>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</si>
  <si>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</si>
  <si>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</si>
  <si>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</si>
  <si>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</si>
  <si>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</si>
  <si>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</si>
  <si>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</si>
  <si>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</si>
  <si>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</si>
  <si>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</si>
  <si>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</si>
  <si>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</si>
  <si>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</si>
  <si>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</si>
  <si>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</si>
  <si>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</si>
  <si>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</si>
  <si>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</si>
  <si>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</si>
  <si>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</si>
  <si>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</si>
  <si>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</si>
  <si>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</si>
  <si>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</si>
  <si>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</si>
  <si>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</si>
  <si>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</si>
  <si>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</si>
  <si>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</si>
  <si>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</si>
  <si>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</si>
  <si>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</si>
  <si>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</si>
  <si>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</si>
  <si>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</si>
  <si>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</si>
  <si>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</si>
  <si>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</si>
  <si>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</si>
  <si>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</si>
  <si>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</si>
  <si>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</si>
  <si>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</si>
  <si>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</si>
  <si>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</si>
  <si>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</si>
  <si>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</si>
  <si>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</si>
  <si>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</si>
  <si>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</si>
  <si>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</si>
  <si>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</si>
  <si>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</si>
  <si>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</si>
  <si>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</si>
  <si>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</si>
  <si>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</si>
  <si>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</si>
  <si>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</si>
  <si>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</si>
  <si>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</si>
  <si>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</si>
  <si>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</si>
  <si>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</si>
  <si>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</si>
  <si>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</si>
  <si>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</si>
  <si>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</si>
  <si>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</si>
  <si>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</si>
  <si>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</si>
  <si>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</si>
  <si>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</si>
  <si>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</si>
  <si>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</si>
  <si>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</si>
  <si>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</si>
  <si>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</si>
  <si>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</si>
  <si>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</si>
  <si>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</si>
  <si>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</si>
  <si>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</si>
  <si>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</si>
  <si>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</si>
  <si>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</si>
  <si>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</si>
  <si>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</si>
  <si>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</si>
  <si>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</si>
  <si>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</si>
  <si>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</si>
  <si>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</si>
  <si>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</si>
  <si>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</si>
  <si>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</si>
  <si>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</si>
  <si>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</si>
  <si>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</si>
  <si>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</si>
  <si>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</si>
  <si>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</si>
  <si>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</si>
  <si>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</si>
  <si>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</si>
  <si>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</si>
  <si>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</si>
  <si>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</si>
  <si>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</si>
  <si>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</si>
  <si>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</si>
  <si>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</si>
  <si>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</si>
  <si>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</si>
  <si>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</si>
  <si>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</si>
  <si>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</si>
  <si>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</si>
  <si>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</si>
  <si>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</si>
  <si>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</si>
  <si>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</si>
  <si>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</si>
  <si>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</si>
  <si>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</si>
  <si>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</si>
  <si>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</si>
  <si>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</si>
  <si>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</si>
  <si>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</si>
  <si>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</si>
  <si>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</si>
  <si>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</si>
  <si>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</si>
  <si>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</si>
  <si>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</si>
  <si>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</si>
  <si>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</si>
  <si>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</si>
  <si>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</si>
  <si>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</si>
  <si>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</si>
  <si>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</si>
  <si>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</si>
  <si>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</si>
  <si>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</si>
  <si>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</si>
  <si>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</si>
  <si>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</si>
  <si>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</si>
  <si>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</si>
  <si>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</si>
  <si>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</si>
  <si>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</si>
  <si>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</si>
  <si>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</si>
  <si>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</si>
  <si>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</si>
  <si>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</si>
  <si>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</si>
  <si>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</si>
  <si>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</si>
  <si>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</si>
  <si>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</si>
  <si>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</si>
  <si>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</si>
  <si>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</si>
  <si>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</si>
  <si>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</si>
  <si>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</si>
  <si>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</si>
  <si>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</si>
  <si>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</si>
  <si>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</si>
  <si>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</si>
  <si>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</si>
  <si>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</si>
  <si>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</si>
  <si>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</si>
  <si>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</si>
  <si>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</si>
  <si>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</si>
  <si>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</si>
  <si>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</si>
  <si>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</si>
  <si>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</si>
  <si>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</si>
  <si>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</si>
  <si>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</si>
  <si>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</si>
  <si>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</si>
  <si>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</si>
  <si>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</si>
  <si>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</si>
  <si>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</si>
  <si>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</si>
  <si>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</si>
  <si>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</si>
  <si>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</si>
  <si>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</si>
  <si>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</si>
  <si>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</si>
  <si>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</si>
  <si>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</si>
  <si>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</si>
  <si>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</si>
  <si>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</si>
  <si>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</si>
  <si>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</si>
  <si>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</si>
  <si>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</si>
  <si>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</si>
  <si>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</si>
  <si>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</si>
  <si>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</si>
  <si>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</si>
  <si>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</si>
  <si>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</si>
  <si>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</si>
  <si>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</si>
  <si>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</si>
  <si>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</si>
  <si>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</si>
  <si>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</si>
  <si>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</si>
  <si>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</si>
  <si>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</si>
  <si>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</si>
  <si>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</si>
  <si>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</si>
  <si>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</si>
  <si>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</si>
  <si>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</si>
  <si>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</si>
  <si>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</si>
  <si>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</si>
  <si>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</si>
  <si>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</si>
  <si>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</si>
  <si>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</si>
  <si>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</si>
  <si>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</si>
  <si>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</si>
  <si>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</si>
  <si>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</si>
  <si>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</si>
  <si>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</si>
  <si>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</si>
  <si>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</si>
  <si>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</si>
  <si>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</si>
  <si>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</si>
  <si>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</si>
  <si>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</si>
  <si>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</si>
  <si>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</si>
  <si>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</si>
  <si>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</si>
  <si>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</si>
  <si>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</si>
  <si>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</si>
  <si>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</si>
  <si>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</si>
  <si>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</si>
  <si>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</si>
  <si>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</si>
  <si>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</si>
  <si>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</si>
  <si>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</si>
  <si>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</si>
  <si>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</si>
  <si>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</si>
  <si>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</si>
  <si>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</si>
  <si>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</si>
  <si>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</si>
  <si>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</si>
  <si>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</si>
  <si>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</si>
  <si>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</si>
  <si>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</si>
  <si>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</si>
  <si>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</si>
  <si>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</si>
  <si>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</si>
  <si>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</si>
  <si>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</si>
  <si>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</si>
  <si>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</si>
  <si>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</si>
  <si>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</si>
  <si>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</si>
  <si>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</si>
  <si>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</si>
  <si>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</si>
  <si>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</si>
  <si>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</si>
  <si>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</si>
  <si>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</si>
  <si>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</si>
  <si>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</si>
  <si>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</si>
  <si>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</si>
  <si>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</si>
  <si>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</si>
  <si>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</si>
  <si>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</si>
  <si>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</si>
  <si>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</si>
  <si>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</si>
  <si>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</si>
  <si>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</si>
  <si>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</si>
  <si>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</si>
  <si>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</si>
  <si>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</si>
  <si>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</si>
  <si>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</si>
  <si>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</si>
  <si>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</si>
  <si>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</si>
  <si>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</si>
  <si>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</si>
  <si>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</si>
  <si>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</si>
  <si>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</si>
  <si>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</si>
  <si>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</si>
  <si>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</si>
  <si>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</si>
  <si>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</si>
  <si>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</si>
  <si>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</si>
  <si>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</si>
  <si>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</si>
  <si>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</si>
  <si>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</si>
  <si>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</si>
  <si>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</si>
  <si>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</si>
  <si>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</si>
  <si>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</si>
  <si>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</si>
  <si>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</si>
  <si>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</si>
  <si>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</si>
  <si>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</si>
  <si>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</si>
  <si>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</si>
  <si>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</si>
  <si>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</si>
  <si>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</si>
  <si>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</si>
  <si>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</si>
  <si>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</si>
  <si>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</si>
  <si>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</si>
  <si>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</si>
  <si>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</si>
  <si>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</si>
  <si>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</si>
  <si>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</si>
  <si>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</si>
  <si>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</si>
  <si>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</si>
  <si>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</si>
  <si>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</si>
  <si>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</si>
  <si>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</si>
  <si>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</si>
  <si>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</si>
  <si>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</si>
  <si>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</si>
  <si>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</si>
  <si>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</si>
  <si>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</si>
  <si>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</si>
  <si>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</si>
  <si>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</si>
  <si>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</si>
  <si>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</si>
  <si>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</si>
  <si>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</si>
  <si>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</si>
  <si>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</si>
  <si>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</si>
  <si>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</si>
  <si>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</si>
  <si>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</si>
  <si>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</si>
  <si>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</si>
  <si>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</si>
  <si>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</si>
  <si>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</si>
  <si>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</si>
  <si>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</si>
  <si>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</si>
  <si>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</si>
  <si>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</si>
  <si>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</si>
  <si>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</si>
  <si>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</si>
  <si>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</si>
  <si>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</si>
  <si>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</si>
  <si>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</si>
  <si>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</si>
  <si>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</si>
  <si>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</si>
  <si>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</si>
  <si>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</si>
  <si>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</si>
  <si>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</si>
  <si>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</si>
  <si>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</si>
  <si>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</si>
  <si>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</si>
  <si>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</si>
  <si>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</si>
  <si>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</si>
  <si>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</si>
  <si>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</si>
  <si>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</si>
  <si>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</si>
  <si>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</si>
  <si>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</si>
  <si>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</si>
  <si>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</si>
  <si>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</si>
  <si>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</si>
  <si>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</si>
  <si>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</si>
  <si>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</si>
  <si>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</si>
  <si>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</si>
  <si>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</si>
  <si>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</si>
  <si>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</si>
  <si>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</si>
  <si>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</si>
  <si>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</si>
  <si>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</si>
  <si>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</si>
  <si>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</si>
  <si>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</si>
  <si>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</si>
  <si>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</si>
  <si>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</si>
  <si>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</si>
  <si>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</si>
  <si>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</si>
  <si>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</si>
  <si>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</si>
  <si>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</si>
  <si>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</si>
  <si>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</si>
  <si>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</si>
  <si>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</si>
  <si>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</si>
  <si>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</si>
  <si>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</si>
  <si>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</si>
  <si>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</si>
  <si>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</si>
  <si>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</si>
  <si>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</si>
  <si>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</si>
  <si>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</si>
  <si>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</si>
  <si>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</si>
  <si>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</si>
  <si>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</si>
  <si>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</si>
  <si>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</si>
  <si>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</si>
  <si>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</si>
  <si>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</si>
  <si>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</si>
  <si>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</si>
  <si>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</si>
  <si>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</si>
  <si>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</si>
  <si>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</si>
  <si>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</si>
  <si>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</si>
  <si>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</si>
  <si>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</si>
  <si>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</si>
  <si>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</si>
  <si>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</si>
  <si>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</si>
  <si>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</si>
  <si>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</si>
  <si>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</si>
  <si>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</si>
  <si>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</si>
  <si>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</si>
  <si>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</si>
  <si>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</si>
  <si>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</si>
  <si>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</si>
  <si>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</si>
  <si>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</si>
  <si>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</si>
  <si>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</si>
  <si>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</si>
  <si>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</si>
  <si>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</si>
  <si>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</si>
  <si>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</si>
  <si>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</si>
  <si>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</si>
  <si>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</si>
  <si>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</si>
  <si>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</si>
  <si>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</si>
  <si>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</si>
  <si>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</si>
  <si>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</si>
  <si>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</si>
  <si>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</si>
  <si>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</si>
  <si>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</si>
  <si>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</si>
  <si>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</si>
  <si>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</si>
  <si>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</si>
  <si>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</si>
  <si>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</si>
  <si>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</si>
  <si>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</si>
  <si>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</si>
  <si>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</si>
  <si>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</si>
  <si>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</si>
  <si>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</si>
  <si>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</si>
  <si>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</si>
  <si>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</si>
  <si>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</si>
  <si>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</si>
  <si>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</si>
  <si>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</si>
  <si>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</si>
  <si>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</si>
  <si>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</si>
  <si>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</si>
  <si>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</si>
  <si>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</si>
  <si>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</si>
  <si>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</si>
  <si>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</si>
  <si>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</si>
  <si>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</si>
  <si>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</si>
  <si>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</si>
  <si>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</si>
  <si>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</si>
  <si>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</si>
  <si>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</si>
  <si>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</si>
  <si>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</si>
  <si>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</si>
  <si>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</si>
  <si>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</si>
  <si>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</si>
  <si>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</si>
  <si>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</si>
  <si>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</si>
  <si>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</si>
  <si>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</si>
  <si>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</si>
  <si>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</si>
  <si>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</si>
  <si>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</si>
  <si>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</si>
  <si>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</si>
  <si>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</si>
  <si>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</si>
  <si>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</si>
  <si>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</si>
  <si>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</si>
  <si>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</si>
  <si>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</si>
  <si>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</si>
  <si>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</si>
  <si>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</si>
  <si>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</si>
  <si>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</si>
  <si>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</si>
  <si>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</si>
  <si>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</si>
  <si>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</si>
  <si>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</si>
  <si>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</si>
  <si>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</si>
  <si>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</si>
  <si>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</si>
  <si>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</si>
  <si>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</si>
  <si>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</si>
  <si>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</si>
  <si>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</si>
  <si>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</si>
  <si>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</si>
  <si>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</si>
  <si>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</si>
  <si>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</si>
  <si>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</si>
  <si>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</si>
  <si>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</si>
  <si>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</si>
  <si>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</si>
  <si>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</si>
  <si>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</si>
  <si>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</si>
  <si>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</si>
  <si>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</si>
  <si>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</si>
  <si>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</si>
  <si>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</si>
  <si>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</si>
  <si>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</si>
  <si>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</si>
  <si>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</si>
  <si>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</si>
  <si>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</si>
  <si>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</si>
  <si>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</si>
  <si>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</si>
  <si>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</si>
  <si>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</si>
  <si>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</si>
  <si>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</si>
  <si>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</si>
  <si>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</si>
  <si>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</si>
  <si>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</si>
  <si>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</si>
  <si>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</si>
  <si>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</si>
  <si>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</si>
  <si>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</si>
  <si>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</si>
  <si>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</si>
  <si>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</si>
  <si>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</si>
  <si>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</si>
  <si>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</si>
  <si>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</si>
  <si>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</si>
  <si>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</si>
  <si>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</si>
  <si>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</si>
  <si>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</si>
  <si>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</si>
  <si>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</si>
  <si>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</si>
  <si>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</si>
  <si>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</si>
  <si>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</si>
  <si>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</si>
  <si>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</si>
  <si>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</si>
  <si>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</si>
  <si>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</si>
  <si>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</si>
  <si>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</si>
  <si>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</si>
  <si>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</si>
  <si>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</si>
  <si>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</si>
  <si>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</si>
  <si>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</si>
  <si>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</si>
  <si>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</si>
  <si>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</si>
  <si>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</si>
  <si>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</si>
  <si>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</si>
  <si>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</si>
  <si>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</si>
  <si>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</si>
  <si>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</si>
  <si>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</si>
  <si>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</si>
  <si>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</si>
  <si>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</si>
  <si>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</si>
  <si>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</si>
  <si>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</si>
  <si>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</si>
  <si>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</si>
  <si>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</si>
  <si>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</si>
  <si>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</si>
  <si>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</si>
  <si>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</si>
  <si>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</si>
  <si>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</si>
  <si>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</si>
  <si>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</si>
  <si>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</si>
  <si>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</si>
  <si>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</si>
  <si>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</si>
  <si>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</si>
  <si>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</si>
  <si>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</si>
  <si>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</si>
  <si>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</si>
  <si>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</si>
  <si>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</si>
  <si>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</si>
  <si>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</si>
  <si>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</si>
  <si>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</si>
  <si>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</si>
  <si>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</si>
  <si>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</si>
  <si>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</si>
  <si>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</si>
  <si>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</si>
  <si>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</si>
  <si>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</si>
  <si>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</si>
  <si>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</si>
  <si>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</si>
  <si>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</si>
  <si>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</si>
  <si>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</si>
  <si>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</si>
  <si>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</si>
  <si>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</si>
  <si>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</si>
  <si>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</si>
  <si>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</si>
  <si>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</si>
  <si>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</si>
  <si>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</si>
  <si>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</si>
  <si>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</si>
  <si>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</si>
  <si>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</si>
  <si>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</si>
  <si>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</si>
  <si>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</si>
  <si>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</si>
  <si>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</si>
  <si>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</si>
  <si>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</si>
  <si>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</si>
  <si>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</si>
  <si>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</si>
  <si>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</si>
  <si>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</si>
  <si>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</si>
  <si>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</si>
  <si>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</si>
  <si>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</si>
  <si>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</si>
  <si>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</si>
  <si>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</si>
  <si>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</si>
  <si>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</si>
  <si>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</si>
  <si>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</si>
  <si>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</si>
  <si>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</si>
  <si>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</si>
  <si>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</si>
  <si>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</si>
  <si>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</si>
  <si>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</si>
  <si>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</si>
  <si>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</si>
  <si>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</si>
  <si>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</si>
  <si>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</si>
  <si>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</si>
  <si>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</si>
  <si>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</si>
  <si>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</si>
  <si>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</si>
  <si>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</si>
  <si>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</si>
  <si>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</si>
  <si>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</si>
  <si>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</si>
  <si>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</si>
  <si>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</si>
  <si>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</si>
  <si>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</si>
  <si>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</si>
  <si>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</si>
  <si>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</si>
  <si>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</si>
  <si>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</si>
  <si>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</si>
  <si>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</si>
  <si>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</si>
  <si>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</si>
  <si>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</si>
  <si>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</si>
  <si>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</si>
  <si>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</si>
  <si>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</si>
  <si>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</si>
  <si>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</si>
  <si>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</si>
  <si>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</si>
  <si>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</si>
  <si>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</si>
  <si>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</si>
  <si>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</si>
  <si>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</si>
  <si>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</si>
  <si>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</si>
  <si>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</si>
  <si>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</si>
  <si>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</si>
  <si>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</si>
  <si>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</si>
  <si>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</si>
  <si>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</si>
  <si>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</si>
  <si>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</si>
  <si>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</si>
  <si>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</si>
  <si>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</si>
  <si>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</si>
  <si>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</si>
  <si>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</si>
  <si>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</si>
  <si>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</si>
  <si>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</si>
  <si>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</si>
  <si>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</si>
  <si>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</si>
  <si>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</si>
  <si>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</si>
  <si>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</si>
  <si>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</si>
  <si>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</si>
  <si>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</si>
  <si>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</si>
  <si>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</si>
  <si>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</si>
  <si>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</si>
  <si>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</si>
  <si>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</si>
  <si>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</si>
  <si>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</si>
  <si>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</si>
  <si>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</si>
  <si>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</si>
  <si>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</si>
  <si>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</si>
  <si>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</si>
  <si>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</si>
  <si>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</si>
  <si>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</si>
  <si>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</si>
  <si>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</si>
  <si>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</si>
  <si>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</si>
  <si>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</si>
  <si>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</si>
  <si>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</si>
  <si>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</si>
  <si>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</si>
  <si>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</si>
  <si>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</si>
  <si>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</si>
  <si>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</si>
  <si>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</si>
  <si>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</si>
  <si>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</si>
  <si>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</si>
  <si>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</si>
  <si>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</si>
  <si>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</si>
  <si>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</si>
  <si>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</si>
  <si>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</si>
  <si>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</si>
  <si>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</si>
  <si>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</si>
  <si>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</si>
  <si>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</si>
  <si>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</si>
  <si>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</si>
  <si>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</si>
  <si>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</si>
  <si>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</si>
  <si>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</si>
  <si>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</si>
  <si>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</si>
  <si>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</si>
  <si>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</si>
  <si>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</si>
  <si>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</si>
  <si>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</si>
  <si>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</si>
  <si>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</si>
  <si>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</si>
  <si>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</si>
  <si>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</si>
  <si>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</si>
  <si>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</si>
  <si>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</si>
  <si>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</si>
  <si>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</si>
  <si>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</si>
  <si>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</si>
  <si>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</si>
  <si>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</si>
  <si>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</si>
  <si>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</si>
  <si>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</si>
  <si>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</si>
  <si>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</si>
  <si>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</si>
  <si>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</si>
  <si>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</si>
  <si>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</si>
  <si>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</si>
  <si>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</si>
  <si>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</si>
  <si>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</si>
  <si>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</si>
  <si>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</si>
  <si>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</si>
  <si>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</si>
  <si>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</si>
  <si>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</si>
  <si>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</si>
  <si>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</si>
  <si>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</si>
  <si>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</si>
  <si>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</si>
  <si>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</si>
  <si>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</si>
  <si>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</si>
  <si>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</si>
  <si>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</si>
  <si>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</si>
  <si>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</si>
  <si>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</si>
  <si>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</si>
  <si>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</si>
  <si>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</si>
  <si>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</si>
  <si>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</si>
  <si>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</si>
  <si>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</si>
  <si>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</si>
  <si>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</si>
  <si>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</si>
  <si>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</si>
  <si>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</si>
  <si>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</si>
  <si>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</si>
  <si>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</si>
  <si>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</si>
  <si>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</si>
  <si>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</si>
  <si>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</si>
  <si>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</si>
  <si>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</si>
  <si>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</si>
  <si>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</si>
  <si>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</si>
  <si>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</si>
  <si>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</si>
  <si>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</si>
  <si>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</si>
  <si>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</si>
  <si>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</si>
  <si>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</si>
  <si>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</si>
  <si>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</si>
  <si>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</si>
  <si>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</si>
  <si>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</si>
  <si>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</si>
  <si>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</si>
  <si>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</si>
  <si>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</si>
  <si>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</si>
  <si>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</si>
  <si>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</si>
  <si>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</si>
  <si>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</si>
  <si>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</si>
  <si>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</si>
  <si>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</si>
  <si>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</si>
  <si>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</si>
  <si>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</si>
  <si>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</si>
  <si>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</si>
  <si>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</si>
  <si>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</si>
  <si>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</si>
  <si>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</si>
  <si>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</si>
  <si>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</si>
  <si>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</si>
  <si>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</si>
  <si>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</si>
  <si>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</si>
  <si>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</si>
  <si>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</si>
  <si>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</si>
  <si>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</si>
  <si>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</si>
  <si>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</si>
  <si>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</si>
  <si>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</si>
  <si>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</si>
  <si>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</si>
  <si>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</si>
  <si>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</si>
  <si>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</si>
  <si>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</si>
  <si>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</si>
  <si>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</si>
  <si>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</si>
  <si>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</si>
  <si>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</si>
  <si>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</si>
  <si>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</si>
  <si>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</si>
  <si>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</si>
  <si>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</si>
  <si>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</si>
  <si>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</si>
  <si>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</si>
  <si>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</si>
  <si>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</si>
  <si>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</si>
  <si>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</si>
  <si>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</si>
  <si>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</si>
  <si>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</si>
  <si>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</si>
  <si>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</si>
  <si>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</si>
  <si>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</si>
  <si>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</si>
  <si>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</si>
  <si>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</si>
  <si>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</si>
  <si>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</si>
  <si>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</si>
  <si>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</si>
  <si>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</si>
  <si>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</si>
  <si>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</si>
  <si>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</si>
  <si>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</si>
  <si>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</si>
  <si>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</si>
  <si>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</si>
  <si>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</si>
  <si>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</si>
  <si>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</si>
  <si>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</si>
  <si>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</si>
  <si>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</si>
  <si>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</si>
  <si>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</si>
  <si>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</si>
  <si>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</si>
  <si>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</si>
  <si>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</si>
  <si>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</si>
  <si>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</si>
  <si>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</si>
  <si>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</si>
  <si>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</si>
  <si>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</si>
  <si>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</si>
  <si>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</si>
  <si>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</si>
  <si>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</si>
  <si>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</si>
  <si>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</si>
  <si>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</si>
  <si>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</si>
  <si>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</si>
  <si>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</si>
  <si>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</si>
  <si>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</si>
  <si>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</si>
  <si>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</si>
  <si>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</si>
  <si>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</si>
  <si>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</si>
  <si>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</si>
  <si>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</si>
  <si>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</si>
  <si>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</si>
  <si>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</si>
  <si>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</si>
  <si>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</si>
  <si>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</si>
  <si>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</si>
  <si>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</si>
  <si>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</si>
  <si>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</si>
  <si>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</si>
  <si>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</si>
  <si>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</si>
  <si>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</si>
  <si>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</si>
  <si>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</si>
  <si>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</si>
  <si>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</si>
  <si>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</si>
  <si>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</si>
  <si>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</si>
  <si>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</si>
  <si>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</si>
  <si>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</si>
  <si>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</si>
  <si>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</si>
  <si>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</si>
  <si>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</si>
  <si>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</si>
  <si>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</si>
  <si>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</si>
  <si>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</si>
  <si>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</si>
  <si>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</si>
  <si>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</si>
  <si>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</si>
  <si>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</si>
  <si>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</si>
  <si>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</si>
  <si>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</si>
  <si>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</si>
  <si>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</si>
  <si>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</si>
  <si>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</si>
  <si>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</si>
  <si>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</si>
  <si>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</si>
  <si>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</si>
  <si>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</si>
  <si>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</si>
  <si>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</si>
  <si>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</si>
  <si>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</si>
  <si>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</si>
  <si>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</si>
  <si>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</si>
  <si>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</si>
  <si>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</si>
  <si>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</si>
  <si>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</si>
  <si>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</si>
  <si>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</si>
  <si>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</si>
  <si>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</si>
  <si>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</si>
  <si>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</si>
  <si>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</si>
  <si>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</si>
  <si>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</si>
  <si>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</si>
  <si>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</si>
  <si>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</si>
  <si>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</si>
  <si>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</si>
  <si>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</si>
  <si>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</si>
  <si>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</si>
  <si>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</si>
  <si>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</si>
  <si>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</si>
  <si>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</si>
  <si>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</si>
  <si>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</si>
  <si>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</si>
  <si>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</si>
  <si>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</si>
  <si>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</si>
  <si>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</si>
  <si>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</si>
  <si>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</si>
  <si>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</si>
  <si>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</si>
  <si>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</si>
  <si>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</si>
  <si>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</si>
  <si>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</si>
  <si>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</si>
  <si>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</si>
  <si>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</si>
  <si>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</si>
  <si>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</si>
  <si>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</si>
  <si>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</si>
  <si>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</si>
  <si>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</si>
  <si>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</si>
  <si>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</si>
  <si>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</si>
  <si>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</si>
  <si>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</si>
  <si>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</si>
  <si>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</si>
  <si>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</si>
  <si>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</si>
  <si>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</si>
  <si>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</si>
  <si>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</si>
  <si>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</si>
  <si>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</si>
  <si>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</si>
  <si>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</si>
  <si>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</si>
  <si>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</si>
  <si>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</si>
  <si>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</si>
  <si>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</si>
  <si>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</si>
  <si>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</si>
  <si>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</si>
  <si>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</si>
  <si>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</si>
  <si>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</si>
  <si>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</si>
  <si>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</si>
  <si>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</si>
  <si>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</si>
  <si>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</si>
  <si>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</si>
  <si>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</si>
  <si>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</si>
  <si>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</si>
  <si>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</si>
  <si>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</si>
  <si>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</si>
  <si>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</si>
  <si>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</si>
  <si>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</si>
  <si>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</si>
  <si>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</si>
  <si>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</si>
  <si>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</si>
  <si>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</si>
  <si>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</si>
  <si>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</si>
  <si>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</si>
  <si>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</si>
  <si>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</si>
  <si>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</si>
  <si>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</si>
  <si>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</si>
  <si>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</si>
  <si>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</si>
  <si>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</si>
  <si>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</si>
  <si>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</si>
  <si>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</si>
  <si>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</si>
  <si>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</si>
  <si>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</si>
  <si>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</si>
  <si>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</si>
  <si>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</si>
  <si>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</si>
  <si>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</si>
  <si>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</si>
  <si>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</si>
  <si>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</si>
  <si>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</si>
  <si>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</si>
  <si>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</si>
  <si>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</si>
  <si>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</si>
  <si>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</si>
  <si>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</si>
  <si>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</si>
  <si>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</si>
  <si>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</si>
  <si>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</si>
  <si>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</si>
  <si>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</si>
  <si>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</si>
  <si>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</si>
  <si>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</si>
  <si>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</si>
  <si>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</si>
  <si>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</si>
  <si>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</si>
  <si>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</si>
  <si>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</si>
  <si>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</si>
  <si>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</si>
  <si>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</si>
  <si>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</si>
  <si>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</si>
  <si>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</si>
  <si>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</si>
  <si>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</si>
  <si>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</si>
  <si>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</si>
  <si>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</si>
  <si>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</si>
  <si>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</si>
  <si>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</si>
  <si>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</si>
  <si>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</si>
  <si>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</si>
  <si>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</si>
  <si>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</si>
  <si>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</si>
  <si>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</si>
  <si>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</si>
  <si>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</si>
  <si>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</si>
  <si>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</si>
  <si>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</si>
  <si>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</si>
  <si>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</si>
  <si>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</si>
  <si>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</si>
  <si>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</si>
  <si>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</si>
  <si>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</si>
  <si>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</si>
  <si>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</si>
  <si>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</si>
  <si>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</si>
  <si>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</si>
  <si>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</si>
  <si>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</si>
  <si>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</si>
  <si>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</si>
  <si>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</si>
  <si>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</si>
  <si>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</si>
  <si>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</si>
  <si>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</si>
  <si>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</si>
  <si>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</si>
  <si>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</si>
  <si>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</si>
  <si>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</si>
  <si>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</si>
  <si>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</si>
  <si>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</si>
  <si>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</si>
  <si>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</si>
  <si>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</si>
  <si>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</si>
  <si>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</si>
  <si>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</si>
  <si>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</si>
  <si>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</si>
  <si>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</si>
  <si>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</si>
  <si>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</si>
  <si>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</si>
  <si>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</si>
  <si>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</si>
  <si>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</si>
  <si>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</si>
  <si>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</si>
  <si>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</si>
  <si>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</si>
  <si>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</si>
  <si>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</si>
  <si>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</si>
  <si>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</si>
  <si>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</si>
  <si>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</si>
  <si>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</si>
  <si>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</si>
  <si>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</si>
  <si>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</si>
  <si>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</si>
  <si>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</si>
  <si>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</si>
  <si>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</si>
  <si>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</si>
  <si>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</si>
  <si>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</si>
  <si>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</si>
  <si>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</si>
  <si>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</si>
  <si>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</si>
  <si>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</si>
  <si>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</si>
  <si>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</si>
  <si>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</si>
  <si>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</si>
  <si>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</si>
  <si>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</si>
  <si>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</si>
  <si>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</si>
  <si>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</si>
  <si>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</si>
  <si>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</si>
  <si>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</si>
  <si>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</si>
  <si>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</si>
  <si>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</si>
  <si>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</si>
  <si>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</si>
  <si>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</si>
  <si>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</si>
  <si>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</si>
  <si>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</si>
  <si>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</si>
  <si>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</si>
  <si>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</si>
  <si>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</si>
  <si>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</si>
  <si>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</si>
  <si>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</si>
  <si>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</si>
  <si>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</si>
  <si>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</si>
  <si>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</si>
  <si>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</si>
  <si>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</si>
  <si>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</si>
  <si>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</si>
  <si>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</si>
  <si>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</si>
  <si>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</si>
  <si>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</si>
  <si>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</si>
  <si>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</si>
  <si>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</si>
  <si>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</si>
  <si>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</si>
  <si>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</si>
  <si>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</si>
  <si>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</si>
  <si>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</si>
  <si>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</si>
  <si>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</si>
  <si>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</si>
  <si>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</si>
  <si>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</si>
  <si>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</si>
  <si>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</si>
  <si>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</si>
  <si>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</si>
  <si>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</si>
  <si>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</si>
  <si>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</si>
  <si>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</si>
  <si>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</si>
  <si>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</si>
  <si>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</si>
  <si>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</si>
  <si>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</si>
  <si>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</si>
  <si>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</si>
  <si>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</si>
  <si>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</si>
  <si>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</si>
  <si>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</si>
  <si>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</si>
  <si>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</si>
  <si>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</si>
  <si>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</si>
  <si>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</si>
  <si>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</si>
  <si>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</si>
  <si>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</si>
  <si>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</si>
  <si>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</si>
  <si>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</si>
  <si>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</si>
  <si>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</si>
  <si>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</si>
  <si>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</si>
  <si>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</si>
  <si>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</si>
  <si>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</si>
  <si>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</si>
  <si>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</si>
  <si>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</si>
  <si>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</si>
  <si>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</si>
  <si>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</si>
  <si>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</si>
  <si>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</si>
  <si>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</si>
  <si>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</si>
  <si>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</si>
  <si>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</si>
  <si>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</si>
  <si>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</si>
  <si>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</si>
  <si>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</si>
  <si>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</si>
  <si>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</si>
  <si>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</si>
  <si>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</si>
  <si>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</si>
  <si>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</si>
  <si>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</si>
  <si>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</si>
  <si>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</si>
  <si>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</si>
  <si>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</si>
  <si>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</si>
  <si>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</si>
  <si>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</si>
  <si>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</si>
  <si>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</si>
  <si>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</si>
  <si>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</si>
  <si>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</si>
  <si>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</si>
  <si>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</si>
  <si>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</si>
  <si>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</si>
  <si>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</si>
  <si>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</si>
  <si>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</si>
  <si>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</si>
  <si>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</si>
  <si>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</si>
  <si>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</si>
  <si>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</si>
  <si>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</si>
  <si>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</si>
  <si>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</si>
  <si>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</si>
  <si>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</si>
  <si>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</si>
  <si>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</si>
  <si>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</si>
  <si>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</si>
  <si>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</si>
  <si>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</si>
  <si>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</si>
  <si>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</si>
  <si>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</si>
  <si>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</si>
  <si>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</si>
  <si>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</si>
  <si>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</si>
  <si>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</si>
  <si>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</si>
  <si>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</si>
  <si>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</si>
  <si>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</si>
  <si>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</si>
  <si>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</si>
  <si>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</si>
  <si>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</si>
  <si>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</si>
  <si>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</si>
  <si>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</si>
  <si>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</si>
  <si>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</si>
  <si>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</si>
  <si>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</si>
  <si>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</si>
  <si>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</si>
  <si>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</si>
  <si>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</si>
  <si>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</si>
  <si>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</si>
  <si>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</si>
  <si>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</si>
  <si>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</si>
  <si>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</si>
  <si>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</si>
  <si>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</si>
  <si>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</si>
  <si>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</si>
  <si>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</si>
  <si>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</si>
  <si>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</si>
  <si>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</si>
  <si>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</si>
  <si>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</si>
  <si>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</si>
  <si>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</si>
  <si>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</si>
  <si>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</si>
  <si>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</si>
  <si>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</si>
  <si>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</si>
  <si>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</si>
  <si>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</si>
  <si>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</si>
  <si>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</si>
  <si>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</si>
  <si>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</si>
  <si>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</si>
  <si>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</si>
  <si>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</si>
  <si>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</si>
  <si>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</si>
  <si>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</si>
  <si>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</si>
  <si>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</si>
  <si>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</si>
  <si>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</si>
  <si>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</si>
  <si>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</si>
  <si>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</si>
  <si>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</si>
  <si>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</si>
  <si>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</si>
  <si>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</si>
  <si>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</si>
  <si>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</si>
  <si>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</si>
  <si>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</si>
  <si>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</si>
  <si>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</si>
  <si>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</si>
  <si>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</si>
  <si>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</si>
  <si>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</si>
  <si>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</si>
  <si>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</si>
  <si>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</si>
  <si>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</si>
  <si>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</si>
  <si>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</si>
  <si>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</si>
  <si>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</si>
  <si>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</si>
  <si>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</si>
  <si>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</si>
  <si>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</si>
  <si>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</si>
  <si>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</si>
  <si>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</si>
  <si>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</si>
  <si>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</si>
  <si>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</si>
  <si>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</si>
  <si>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</si>
  <si>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</si>
  <si>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</si>
  <si>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</si>
  <si>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</si>
  <si>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</si>
  <si>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</si>
  <si>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</si>
  <si>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</si>
  <si>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</si>
  <si>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</si>
  <si>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</si>
  <si>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</si>
  <si>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</si>
  <si>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</si>
  <si>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</si>
  <si>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</si>
  <si>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</si>
  <si>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</si>
  <si>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</si>
  <si>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</si>
  <si>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</si>
  <si>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</si>
  <si>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</si>
  <si>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</si>
  <si>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</si>
  <si>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</si>
  <si>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</si>
  <si>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</si>
  <si>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</si>
  <si>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</si>
  <si>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</si>
  <si>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</si>
  <si>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</si>
  <si>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</si>
  <si>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</si>
  <si>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</si>
  <si>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</si>
  <si>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</si>
  <si>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</si>
  <si>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</si>
  <si>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</si>
  <si>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</si>
  <si>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</si>
  <si>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</si>
  <si>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</si>
  <si>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</si>
  <si>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</si>
  <si>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</si>
  <si>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</si>
  <si>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</si>
  <si>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</si>
  <si>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</si>
  <si>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</si>
  <si>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</si>
  <si>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</si>
  <si>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</si>
  <si>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</si>
  <si>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</si>
  <si>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</si>
  <si>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</si>
  <si>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</si>
  <si>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</si>
  <si>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</si>
  <si>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</si>
  <si>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</si>
  <si>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</si>
  <si>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</si>
  <si>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</si>
  <si>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</si>
  <si>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</si>
  <si>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</si>
  <si>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</si>
  <si>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</si>
  <si>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</si>
  <si>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</si>
  <si>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</si>
  <si>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</si>
  <si>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</si>
  <si>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</si>
  <si>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</si>
  <si>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</si>
  <si>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</si>
  <si>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</si>
  <si>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</si>
  <si>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</si>
  <si>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</si>
  <si>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</si>
  <si>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</si>
  <si>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</si>
  <si>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</si>
  <si>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</si>
  <si>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</si>
  <si>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</si>
  <si>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</si>
  <si>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</si>
  <si>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</si>
  <si>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</si>
  <si>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</si>
  <si>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</si>
  <si>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</si>
  <si>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</si>
  <si>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</si>
  <si>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</si>
  <si>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</si>
  <si>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</si>
  <si>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</si>
  <si>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</si>
  <si>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</si>
  <si>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</si>
  <si>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</si>
  <si>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</si>
  <si>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</si>
  <si>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</si>
  <si>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</si>
  <si>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</si>
  <si>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</si>
  <si>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</si>
  <si>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</si>
  <si>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</si>
  <si>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</si>
  <si>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</si>
  <si>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</si>
  <si>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</si>
  <si>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</si>
  <si>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</si>
  <si>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</si>
  <si>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</si>
  <si>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</si>
  <si>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</si>
  <si>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</si>
  <si>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</si>
  <si>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</si>
  <si>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</si>
  <si>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</si>
  <si>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</si>
  <si>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</si>
  <si>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</si>
  <si>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</si>
  <si>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</si>
  <si>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</si>
  <si>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</si>
  <si>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</si>
  <si>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</si>
  <si>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</si>
  <si>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</si>
  <si>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</si>
  <si>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</si>
  <si>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</si>
  <si>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</si>
  <si>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</si>
  <si>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</si>
  <si>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</si>
  <si>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</si>
  <si>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</si>
  <si>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</si>
  <si>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</si>
  <si>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</si>
  <si>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</si>
  <si>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</si>
  <si>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</si>
  <si>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</si>
  <si>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</si>
  <si>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</si>
  <si>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</si>
  <si>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</si>
  <si>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</si>
  <si>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</si>
  <si>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</si>
  <si>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</si>
  <si>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</si>
  <si>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</si>
  <si>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</si>
  <si>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</si>
  <si>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</si>
  <si>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</si>
  <si>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</si>
  <si>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</si>
  <si>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</si>
  <si>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</si>
  <si>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</si>
  <si>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</si>
  <si>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</si>
  <si>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</si>
  <si>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</si>
  <si>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</si>
  <si>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</si>
  <si>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</si>
  <si>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</si>
  <si>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</si>
  <si>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</si>
  <si>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</si>
  <si>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</si>
  <si>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</si>
  <si>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</si>
  <si>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</si>
  <si>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</si>
  <si>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</si>
  <si>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</si>
  <si>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</si>
  <si>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</si>
  <si>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</si>
  <si>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</si>
  <si>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</si>
  <si>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</si>
  <si>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</si>
  <si>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</si>
  <si>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</si>
  <si>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</si>
  <si>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</si>
  <si>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</si>
  <si>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</si>
  <si>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</si>
  <si>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</si>
  <si>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</si>
  <si>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</si>
  <si>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</si>
  <si>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</si>
  <si>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</si>
  <si>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</si>
  <si>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</si>
  <si>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</si>
  <si>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</si>
  <si>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</si>
  <si>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</si>
  <si>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</si>
  <si>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</si>
  <si>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</si>
  <si>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</si>
  <si>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</si>
  <si>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</si>
  <si>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</si>
  <si>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</si>
  <si>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</si>
  <si>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</si>
  <si>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</si>
  <si>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</si>
  <si>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</si>
  <si>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</si>
  <si>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</si>
  <si>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</si>
  <si>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</si>
  <si>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</si>
  <si>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</si>
  <si>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</si>
  <si>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</si>
  <si>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</si>
  <si>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</si>
  <si>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</si>
  <si>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</si>
  <si>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</si>
  <si>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</si>
  <si>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</si>
  <si>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</si>
  <si>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</si>
  <si>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</si>
  <si>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</si>
  <si>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</si>
  <si>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</si>
  <si>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</si>
  <si>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</si>
  <si>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</si>
  <si>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</si>
  <si>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</si>
  <si>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</si>
  <si>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</si>
  <si>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</si>
  <si>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</si>
  <si>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</si>
  <si>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</si>
  <si>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</si>
  <si>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</si>
  <si>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</si>
  <si>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</si>
  <si>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</si>
  <si>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</si>
  <si>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</si>
  <si>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</si>
  <si>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</si>
  <si>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</si>
  <si>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</si>
  <si>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</si>
  <si>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</si>
  <si>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</si>
  <si>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</si>
  <si>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</si>
  <si>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</si>
  <si>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</si>
  <si>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</si>
  <si>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</si>
  <si>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</si>
  <si>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</si>
  <si>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</si>
  <si>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</si>
  <si>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</si>
  <si>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</si>
  <si>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</si>
  <si>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</si>
  <si>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</si>
  <si>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</si>
  <si>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</si>
  <si>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</si>
  <si>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</si>
  <si>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</si>
  <si>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</si>
  <si>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</si>
  <si>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</si>
  <si>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</si>
  <si>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</si>
  <si>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</si>
  <si>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</si>
  <si>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</si>
  <si>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</si>
  <si>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</si>
  <si>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</si>
  <si>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</si>
  <si>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</si>
  <si>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</si>
  <si>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</si>
  <si>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</si>
  <si>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</si>
  <si>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</si>
  <si>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</si>
  <si>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</si>
  <si>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</si>
  <si>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</si>
  <si>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</si>
  <si>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</si>
  <si>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</si>
  <si>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</si>
  <si>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</si>
  <si>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</si>
  <si>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</si>
  <si>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</si>
  <si>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</si>
  <si>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</si>
  <si>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</si>
  <si>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</si>
  <si>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</si>
  <si>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</si>
  <si>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</si>
  <si>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</si>
  <si>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</si>
  <si>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</si>
  <si>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</si>
  <si>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</si>
  <si>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</si>
  <si>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</si>
  <si>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</si>
  <si>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</si>
  <si>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</si>
  <si>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</si>
  <si>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</si>
  <si>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</si>
  <si>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</si>
  <si>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</si>
  <si>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</si>
  <si>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</si>
  <si>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</si>
  <si>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</si>
  <si>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</si>
  <si>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</si>
  <si>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</si>
  <si>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</si>
  <si>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</si>
  <si>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</si>
  <si>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</si>
  <si>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</si>
  <si>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</si>
  <si>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</si>
  <si>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</si>
  <si>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</si>
  <si>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</si>
  <si>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</si>
  <si>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</si>
  <si>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</si>
  <si>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</si>
  <si>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</si>
  <si>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</si>
  <si>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</si>
  <si>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</si>
  <si>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</si>
  <si>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</si>
  <si>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</si>
  <si>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</si>
  <si>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</si>
  <si>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</si>
  <si>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</si>
  <si>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</si>
  <si>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</si>
  <si>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</si>
  <si>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</si>
  <si>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</si>
  <si>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</si>
  <si>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</si>
  <si>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</si>
  <si>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</si>
  <si>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</si>
  <si>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</si>
  <si>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</si>
  <si>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</si>
  <si>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</si>
  <si>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</si>
  <si>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</si>
  <si>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</si>
  <si>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</si>
  <si>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</si>
  <si>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</si>
  <si>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</si>
  <si>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</si>
  <si>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</si>
  <si>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</si>
  <si>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</si>
  <si>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</si>
  <si>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</si>
  <si>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</si>
  <si>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</si>
  <si>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</si>
  <si>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</si>
  <si>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</si>
  <si>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</si>
  <si>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</si>
  <si>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</si>
  <si>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</si>
  <si>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</si>
  <si>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</si>
  <si>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</si>
  <si>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</si>
  <si>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</si>
  <si>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</si>
  <si>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</si>
  <si>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</si>
  <si>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</si>
  <si>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</si>
  <si>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</si>
  <si>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</si>
  <si>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</si>
  <si>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</si>
  <si>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</si>
  <si>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</si>
  <si>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</si>
  <si>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</si>
  <si>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</si>
  <si>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</si>
  <si>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</si>
  <si>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</si>
  <si>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</si>
  <si>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</si>
  <si>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</si>
  <si>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</si>
  <si>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</si>
  <si>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</si>
  <si>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</si>
  <si>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</si>
  <si>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</si>
  <si>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</si>
  <si>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</si>
  <si>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</si>
  <si>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</si>
  <si>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</si>
  <si>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</si>
  <si>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</si>
  <si>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</si>
  <si>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</si>
  <si>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</si>
  <si>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</si>
  <si>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</si>
  <si>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</si>
  <si>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</si>
  <si>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</si>
  <si>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</si>
  <si>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</si>
  <si>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</si>
  <si>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</si>
  <si>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</si>
  <si>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</si>
  <si>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</si>
  <si>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</si>
  <si>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</si>
  <si>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</si>
  <si>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</si>
  <si>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</si>
  <si>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</si>
  <si>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</si>
  <si>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</si>
  <si>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</si>
  <si>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</si>
  <si>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</si>
  <si>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</si>
  <si>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</si>
  <si>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</si>
  <si>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</si>
  <si>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</si>
  <si>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</si>
  <si>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</si>
  <si>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</si>
  <si>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</si>
  <si>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</si>
  <si>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</si>
  <si>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</si>
  <si>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</si>
  <si>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</si>
  <si>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</si>
  <si>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</si>
  <si>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</si>
  <si>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</si>
  <si>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</si>
  <si>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</si>
  <si>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</si>
  <si>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</si>
  <si>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</si>
  <si>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</si>
  <si>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</si>
  <si>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</si>
  <si>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</si>
  <si>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</si>
  <si>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</si>
  <si>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</si>
  <si>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</si>
  <si>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</si>
  <si>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</si>
  <si>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</si>
  <si>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</si>
  <si>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</si>
  <si>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</si>
  <si>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</si>
  <si>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</si>
  <si>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</si>
  <si>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</si>
  <si>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</si>
  <si>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</si>
  <si>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</si>
  <si>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</si>
  <si>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</si>
  <si>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</si>
  <si>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</si>
  <si>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</si>
  <si>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</si>
  <si>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</si>
  <si>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</si>
  <si>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</si>
  <si>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</si>
  <si>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</si>
  <si>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</si>
  <si>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</si>
  <si>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</si>
  <si>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</si>
  <si>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</si>
  <si>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</si>
  <si>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</si>
  <si>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</si>
  <si>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</si>
  <si>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</si>
  <si>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</si>
  <si>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</si>
  <si>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</si>
  <si>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</si>
  <si>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</si>
  <si>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</si>
  <si>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</si>
  <si>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</si>
  <si>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</si>
  <si>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</si>
  <si>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</si>
  <si>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</si>
  <si>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</si>
  <si>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</si>
  <si>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</si>
  <si>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</si>
  <si>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</si>
  <si>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</si>
  <si>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</si>
  <si>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</si>
  <si>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</si>
  <si>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</si>
  <si>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</si>
  <si>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</si>
  <si>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</si>
  <si>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</si>
  <si>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</si>
  <si>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</si>
  <si>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</si>
  <si>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</si>
  <si>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</si>
  <si>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</si>
  <si>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</si>
  <si>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</si>
  <si>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</si>
  <si>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</si>
  <si>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</si>
  <si>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</si>
  <si>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</si>
  <si>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</si>
  <si>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</si>
  <si>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</si>
  <si>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</si>
  <si>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</si>
  <si>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</si>
  <si>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</si>
  <si>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</si>
  <si>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</si>
  <si>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</si>
  <si>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</si>
  <si>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</si>
  <si>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</si>
  <si>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</si>
  <si>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</si>
  <si>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</si>
  <si>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</si>
  <si>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</si>
  <si>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</si>
  <si>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</si>
  <si>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</si>
  <si>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</si>
  <si>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</si>
  <si>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</si>
  <si>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</si>
  <si>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</si>
  <si>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</si>
  <si>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</si>
  <si>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</si>
  <si>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</si>
  <si>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</si>
  <si>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</si>
  <si>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</si>
  <si>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</si>
  <si>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</si>
  <si>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</si>
  <si>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</si>
  <si>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</si>
  <si>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</si>
  <si>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</si>
  <si>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</si>
  <si>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</si>
  <si>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</si>
  <si>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</si>
  <si>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</si>
  <si>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</si>
  <si>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</si>
  <si>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</si>
  <si>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</si>
  <si>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</si>
  <si>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</si>
  <si>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</si>
  <si>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</si>
  <si>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</si>
  <si>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</si>
  <si>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</si>
  <si>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</si>
  <si>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</si>
  <si>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</si>
  <si>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</si>
  <si>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</si>
  <si>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</si>
  <si>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</si>
  <si>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</si>
  <si>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</si>
  <si>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</si>
  <si>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</si>
  <si>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</si>
  <si>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</si>
  <si>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</si>
  <si>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</si>
  <si>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</si>
  <si>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</si>
  <si>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</si>
  <si>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</si>
  <si>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</si>
  <si>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</si>
  <si>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</si>
  <si>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</si>
  <si>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</si>
  <si>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</si>
  <si>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</si>
  <si>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</si>
  <si>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</si>
  <si>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</si>
  <si>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</si>
  <si>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</si>
  <si>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</si>
  <si>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</si>
  <si>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</si>
  <si>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</si>
  <si>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</si>
  <si>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</si>
  <si>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</si>
  <si>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</si>
  <si>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</si>
  <si>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</si>
  <si>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</si>
  <si>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</si>
  <si>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</si>
  <si>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</si>
  <si>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</si>
  <si>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</si>
  <si>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</si>
  <si>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</si>
  <si>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</si>
  <si>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</si>
  <si>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</si>
  <si>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</si>
  <si>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</si>
  <si>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</si>
  <si>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</si>
  <si>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</si>
  <si>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</si>
  <si>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</si>
  <si>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</si>
  <si>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</si>
  <si>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</si>
  <si>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</si>
  <si>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</si>
  <si>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</si>
  <si>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</si>
  <si>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</si>
  <si>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</si>
  <si>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</si>
  <si>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</si>
  <si>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</si>
  <si>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</si>
  <si>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</si>
  <si>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</si>
  <si>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</si>
  <si>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</si>
  <si>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</si>
  <si>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</si>
  <si>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</si>
  <si>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</si>
  <si>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</si>
  <si>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</si>
  <si>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</si>
  <si>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</si>
  <si>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</si>
  <si>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</si>
  <si>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</si>
  <si>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</si>
  <si>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</si>
  <si>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</si>
  <si>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</si>
  <si>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</si>
  <si>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</si>
  <si>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</si>
  <si>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</si>
  <si>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</si>
  <si>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</si>
  <si>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</si>
  <si>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</si>
  <si>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</si>
  <si>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</si>
  <si>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</si>
  <si>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</si>
  <si>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</si>
  <si>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</si>
  <si>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</si>
  <si>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</si>
  <si>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</si>
  <si>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</si>
  <si>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</si>
  <si>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</si>
  <si>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</si>
  <si>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</si>
  <si>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</si>
  <si>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</si>
  <si>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</si>
  <si>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</si>
  <si>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</si>
  <si>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</si>
  <si>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</si>
  <si>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</si>
  <si>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</si>
  <si>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</si>
  <si>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</si>
  <si>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</si>
  <si>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</si>
  <si>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</si>
  <si>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</si>
  <si>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</si>
  <si>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</si>
  <si>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</si>
  <si>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</si>
  <si>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</si>
  <si>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</si>
  <si>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</si>
  <si>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</si>
  <si>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</si>
  <si>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</si>
  <si>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</si>
  <si>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</si>
  <si>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</si>
  <si>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</si>
  <si>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</si>
  <si>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</si>
  <si>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</si>
  <si>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</si>
  <si>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</si>
  <si>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</si>
  <si>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</si>
  <si>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</si>
  <si>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</si>
  <si>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</si>
  <si>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</si>
  <si>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</si>
  <si>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</si>
  <si>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</si>
  <si>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</si>
  <si>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</si>
  <si>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</si>
  <si>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</si>
  <si>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</si>
  <si>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</si>
  <si>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</si>
  <si>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</si>
  <si>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</si>
  <si>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</si>
  <si>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</si>
  <si>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</si>
  <si>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</si>
  <si>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</si>
  <si>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</si>
  <si>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</si>
  <si>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</si>
  <si>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</si>
  <si>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</si>
  <si>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</si>
  <si>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</si>
  <si>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</si>
  <si>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</si>
  <si>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</si>
  <si>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</si>
  <si>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</si>
  <si>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</si>
  <si>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</si>
  <si>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</si>
  <si>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</si>
  <si>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</si>
  <si>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</si>
  <si>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</si>
  <si>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</si>
  <si>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</si>
  <si>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</si>
  <si>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</si>
  <si>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</si>
  <si>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</si>
  <si>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</si>
  <si>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</si>
  <si>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</si>
  <si>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</si>
  <si>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</si>
  <si>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</si>
  <si>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</si>
  <si>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</si>
  <si>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</si>
  <si>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</si>
  <si>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</si>
  <si>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</si>
  <si>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</si>
  <si>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</si>
  <si>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</si>
  <si>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</si>
  <si>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</si>
  <si>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</si>
  <si>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</si>
  <si>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</si>
  <si>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</si>
  <si>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</si>
  <si>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</si>
  <si>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</si>
  <si>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</si>
  <si>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</si>
  <si>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</si>
  <si>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</si>
  <si>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</si>
  <si>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</si>
  <si>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</si>
  <si>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</si>
  <si>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</si>
  <si>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</si>
  <si>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</si>
  <si>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</si>
  <si>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</si>
  <si>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</si>
  <si>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</si>
  <si>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</si>
  <si>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</si>
  <si>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</si>
  <si>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</si>
  <si>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</si>
  <si>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</si>
  <si>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</si>
  <si>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</si>
  <si>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</si>
  <si>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</si>
  <si>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</si>
  <si>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</si>
  <si>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</si>
  <si>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</si>
  <si>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</si>
  <si>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</si>
  <si>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</si>
  <si>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</si>
  <si>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</si>
  <si>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</si>
  <si>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</si>
  <si>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</si>
  <si>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</si>
  <si>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</si>
  <si>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</si>
  <si>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</si>
  <si>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</si>
  <si>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</si>
  <si>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</si>
  <si>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</si>
  <si>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</si>
  <si>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</si>
  <si>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</si>
  <si>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</si>
  <si>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</si>
  <si>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</si>
  <si>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</si>
  <si>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</si>
  <si>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</si>
  <si>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</si>
  <si>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</si>
  <si>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</si>
  <si>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</si>
  <si>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</si>
  <si>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</si>
  <si>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</si>
  <si>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</si>
  <si>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</si>
  <si>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</si>
  <si>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</si>
  <si>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</si>
  <si>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</si>
  <si>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</si>
  <si>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</si>
  <si>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</si>
  <si>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</si>
  <si>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</si>
  <si>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</si>
  <si>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</si>
  <si>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</si>
  <si>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</si>
  <si>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</si>
  <si>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</si>
  <si>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</si>
  <si>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</si>
  <si>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</si>
  <si>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</si>
  <si>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</si>
  <si>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</si>
  <si>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</si>
  <si>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</si>
  <si>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</si>
  <si>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</si>
  <si>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</si>
  <si>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</si>
  <si>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</si>
  <si>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</si>
  <si>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</si>
  <si>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</si>
  <si>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</si>
  <si>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</si>
  <si>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</si>
  <si>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</si>
  <si>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</si>
  <si>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</si>
  <si>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</si>
  <si>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</si>
  <si>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</si>
  <si>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</si>
  <si>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</si>
  <si>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</si>
  <si>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</si>
  <si>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</si>
  <si>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</si>
  <si>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</si>
  <si>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</si>
  <si>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</si>
  <si>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</si>
  <si>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</si>
  <si>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</si>
  <si>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</si>
  <si>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</si>
  <si>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</si>
  <si>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</si>
  <si>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</si>
  <si>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</si>
  <si>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</si>
  <si>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</si>
  <si>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</si>
  <si>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</si>
  <si>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</si>
  <si>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</si>
  <si>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</si>
  <si>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</si>
  <si>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</si>
  <si>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</si>
  <si>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</si>
  <si>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</si>
  <si>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</si>
  <si>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</si>
  <si>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</si>
  <si>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</si>
  <si>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</si>
  <si>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</si>
  <si>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</si>
  <si>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</si>
  <si>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</si>
  <si>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</si>
  <si>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</si>
  <si>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</si>
  <si>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</si>
  <si>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</si>
  <si>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</si>
  <si>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</si>
  <si>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</si>
  <si>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</si>
  <si>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</si>
  <si>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</si>
  <si>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</si>
  <si>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</si>
  <si>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</si>
  <si>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</si>
  <si>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</si>
  <si>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</si>
  <si>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</si>
  <si>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</si>
  <si>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</si>
  <si>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</si>
  <si>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</si>
  <si>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</si>
  <si>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</si>
  <si>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</si>
  <si>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</si>
  <si>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</si>
  <si>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</si>
  <si>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</si>
  <si>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</si>
  <si>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</si>
  <si>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</si>
  <si>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</si>
  <si>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</si>
  <si>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</si>
  <si>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</si>
  <si>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</si>
  <si>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</si>
  <si>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</si>
  <si>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</si>
  <si>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</si>
  <si>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</si>
  <si>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</si>
  <si>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</si>
  <si>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</si>
  <si>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</si>
  <si>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</si>
  <si>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</si>
  <si>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</si>
  <si>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</si>
  <si>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</si>
  <si>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</si>
  <si>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</si>
  <si>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</si>
  <si>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</si>
  <si>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</si>
  <si>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</si>
  <si>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</si>
  <si>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</si>
  <si>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</si>
  <si>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</si>
  <si>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</si>
  <si>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</si>
  <si>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</si>
  <si>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</si>
  <si>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</si>
  <si>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</si>
  <si>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</si>
  <si>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</si>
  <si>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</si>
  <si>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</si>
  <si>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</si>
  <si>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</si>
  <si>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</si>
  <si>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</si>
  <si>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</si>
  <si>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</si>
  <si>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</si>
  <si>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</si>
  <si>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</si>
  <si>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</si>
  <si>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</si>
  <si>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</si>
  <si>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</si>
  <si>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</si>
  <si>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</si>
  <si>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</si>
  <si>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</si>
  <si>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</si>
  <si>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</si>
  <si>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</si>
  <si>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</si>
  <si>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</si>
  <si>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</si>
  <si>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</si>
  <si>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</si>
  <si>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</si>
  <si>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</si>
  <si>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</si>
  <si>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</si>
  <si>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</si>
  <si>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</si>
  <si>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</si>
  <si>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</si>
  <si>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</si>
  <si>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</si>
  <si>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</si>
  <si>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</si>
  <si>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</si>
  <si>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</si>
  <si>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</si>
  <si>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</si>
  <si>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</si>
  <si>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</si>
  <si>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</si>
  <si>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</si>
  <si>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</si>
  <si>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</si>
  <si>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</si>
  <si>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</si>
  <si>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</si>
  <si>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</si>
  <si>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</si>
  <si>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</si>
  <si>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</si>
  <si>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</si>
  <si>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</si>
  <si>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</si>
  <si>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</si>
  <si>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</si>
  <si>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</si>
  <si>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</si>
  <si>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</si>
  <si>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</si>
  <si>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</si>
  <si>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</si>
  <si>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</si>
  <si>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</si>
  <si>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</si>
  <si>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</si>
  <si>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</si>
  <si>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</si>
  <si>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</si>
  <si>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</si>
  <si>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</si>
  <si>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</si>
  <si>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</si>
  <si>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</si>
  <si>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</si>
  <si>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</si>
  <si>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</si>
  <si>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</si>
  <si>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</si>
  <si>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</si>
  <si>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</si>
  <si>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</si>
  <si>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</si>
  <si>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</si>
  <si>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</si>
  <si>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</si>
  <si>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</si>
  <si>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</si>
  <si>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</si>
  <si>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</si>
  <si>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</si>
  <si>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</si>
  <si>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</si>
  <si>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</si>
  <si>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</si>
  <si>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</si>
  <si>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</si>
  <si>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</si>
  <si>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</si>
  <si>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</si>
  <si>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</si>
  <si>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</si>
  <si>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</si>
  <si>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</si>
  <si>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</si>
  <si>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</si>
  <si>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</si>
  <si>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</si>
  <si>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</si>
  <si>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</si>
  <si>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</si>
  <si>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</si>
  <si>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</si>
  <si>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</si>
  <si>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</si>
  <si>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</si>
  <si>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</si>
  <si>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</si>
  <si>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</si>
  <si>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</si>
  <si>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</si>
  <si>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</si>
  <si>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</si>
  <si>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</si>
  <si>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</si>
  <si>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</si>
  <si>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</si>
  <si>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</si>
  <si>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</si>
  <si>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</si>
  <si>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</si>
  <si>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</si>
  <si>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</si>
  <si>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</si>
  <si>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</si>
  <si>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</si>
  <si>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</si>
  <si>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</si>
  <si>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</si>
  <si>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</si>
  <si>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</si>
  <si>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</si>
  <si>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</si>
  <si>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</si>
  <si>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</si>
  <si>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</si>
  <si>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</si>
  <si>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</si>
  <si>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</si>
  <si>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</si>
  <si>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</si>
  <si>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</si>
  <si>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</si>
  <si>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</si>
  <si>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</si>
  <si>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</si>
  <si>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</si>
  <si>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</si>
  <si>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</si>
  <si>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</si>
  <si>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</si>
  <si>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</si>
  <si>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</si>
  <si>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</si>
  <si>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</si>
  <si>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</si>
  <si>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</si>
  <si>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</si>
  <si>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</si>
  <si>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</si>
  <si>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</si>
  <si>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</si>
  <si>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</si>
  <si>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</si>
  <si>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</si>
  <si>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</si>
  <si>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</si>
  <si>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</si>
  <si>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</si>
  <si>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</si>
  <si>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</si>
  <si>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</si>
  <si>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</si>
  <si>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</si>
  <si>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</si>
  <si>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</si>
  <si>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</si>
  <si>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</si>
  <si>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</si>
  <si>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</si>
  <si>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</si>
  <si>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</si>
  <si>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</si>
  <si>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</si>
  <si>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</si>
  <si>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</si>
  <si>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</si>
  <si>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</si>
  <si>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</si>
  <si>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</si>
  <si>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</si>
  <si>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</si>
  <si>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</si>
  <si>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</si>
  <si>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</si>
  <si>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</si>
  <si>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</si>
  <si>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</si>
  <si>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</si>
  <si>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</si>
  <si>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</si>
  <si>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</si>
  <si>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</si>
  <si>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</si>
  <si>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</si>
  <si>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</si>
  <si>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</si>
  <si>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</si>
  <si>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</si>
  <si>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</si>
  <si>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</si>
  <si>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</si>
  <si>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</si>
  <si>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</si>
  <si>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</si>
  <si>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</si>
  <si>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</si>
  <si>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</si>
  <si>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</si>
  <si>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</si>
  <si>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</si>
  <si>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</si>
  <si>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</si>
  <si>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</si>
  <si>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</si>
  <si>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</si>
  <si>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</si>
  <si>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</si>
  <si>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</si>
  <si>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</si>
  <si>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</si>
  <si>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</si>
  <si>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</si>
  <si>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</si>
  <si>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</si>
  <si>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</si>
  <si>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</si>
  <si>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</si>
  <si>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</si>
  <si>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</si>
  <si>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</si>
  <si>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</si>
  <si>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</si>
  <si>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</si>
  <si>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</si>
  <si>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</si>
  <si>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</si>
  <si>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</si>
  <si>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</si>
  <si>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</si>
  <si>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</si>
  <si>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</si>
  <si>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</si>
  <si>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</si>
  <si>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</si>
  <si>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</si>
  <si>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</si>
  <si>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</si>
  <si>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</si>
  <si>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</si>
  <si>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</si>
  <si>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</si>
  <si>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</si>
  <si>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</si>
  <si>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</si>
  <si>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</si>
  <si>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</si>
  <si>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</si>
  <si>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</si>
  <si>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</si>
  <si>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</si>
  <si>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</si>
  <si>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</si>
  <si>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</si>
  <si>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</si>
  <si>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</si>
  <si>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</si>
  <si>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</si>
  <si>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</si>
  <si>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</si>
  <si>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</si>
  <si>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</si>
  <si>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</si>
  <si>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</si>
  <si>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</si>
  <si>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</si>
  <si>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</si>
  <si>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</si>
  <si>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</si>
  <si>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</si>
  <si>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</si>
  <si>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</si>
  <si>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</si>
  <si>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</si>
  <si>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</si>
  <si>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</si>
  <si>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</si>
  <si>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</si>
  <si>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</si>
  <si>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</si>
  <si>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</si>
  <si>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</si>
  <si>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</si>
  <si>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</si>
  <si>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</si>
  <si>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</si>
  <si>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</si>
  <si>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</si>
  <si>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</si>
  <si>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</si>
  <si>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</si>
  <si>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</si>
  <si>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</si>
  <si>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</si>
  <si>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</si>
  <si>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</si>
  <si>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</si>
  <si>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</si>
  <si>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</si>
  <si>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</si>
  <si>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</si>
  <si>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</si>
  <si>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</si>
  <si>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</si>
  <si>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</si>
  <si>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</si>
  <si>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</si>
  <si>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</si>
  <si>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</si>
  <si>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</si>
  <si>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</si>
  <si>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</si>
  <si>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</si>
  <si>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</si>
  <si>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</si>
  <si>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</si>
  <si>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</si>
  <si>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</si>
  <si>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</si>
  <si>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</si>
  <si>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</si>
  <si>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</si>
  <si>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</si>
  <si>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</si>
  <si>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</si>
  <si>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</si>
  <si>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</si>
  <si>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</si>
  <si>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</si>
  <si>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</si>
  <si>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</si>
  <si>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</si>
  <si>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</si>
  <si>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</si>
  <si>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</si>
  <si>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</si>
  <si>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</si>
  <si>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</si>
  <si>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</si>
  <si>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</si>
  <si>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</si>
  <si>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</si>
  <si>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</si>
  <si>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</si>
  <si>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</si>
  <si>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</si>
  <si>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</si>
  <si>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</si>
  <si>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</si>
  <si>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</si>
  <si>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</si>
  <si>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</si>
  <si>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</si>
  <si>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</si>
  <si>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</si>
  <si>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</si>
  <si>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</si>
  <si>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</si>
  <si>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</si>
  <si>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</si>
  <si>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</si>
  <si>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</si>
  <si>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</si>
  <si>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</si>
  <si>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</si>
  <si>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</si>
  <si>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</si>
  <si>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</si>
  <si>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</si>
  <si>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</si>
  <si>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</si>
  <si>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</si>
  <si>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</si>
  <si>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</si>
  <si>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</si>
  <si>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</si>
  <si>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</si>
  <si>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</si>
  <si>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</si>
  <si>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</si>
  <si>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</si>
  <si>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</si>
  <si>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</si>
  <si>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</si>
  <si>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</si>
  <si>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</si>
  <si>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</si>
  <si>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</si>
  <si>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</si>
  <si>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</si>
  <si>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</si>
  <si>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</si>
  <si>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</si>
  <si>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</si>
  <si>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</si>
  <si>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</si>
  <si>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</si>
  <si>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</si>
  <si>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</si>
  <si>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</si>
  <si>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</si>
  <si>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</si>
  <si>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</si>
  <si>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</si>
  <si>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</si>
  <si>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</si>
  <si>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</si>
  <si>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</si>
  <si>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</si>
  <si>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</si>
  <si>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</si>
  <si>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</si>
  <si>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</si>
  <si>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</si>
  <si>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</si>
  <si>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</si>
  <si>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</si>
  <si>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</si>
  <si>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</si>
  <si>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</si>
  <si>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</si>
  <si>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</si>
  <si>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</si>
  <si>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</si>
  <si>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</si>
  <si>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</si>
  <si>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</si>
  <si>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</si>
  <si>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</si>
  <si>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</si>
  <si>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</si>
  <si>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</si>
  <si>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</si>
  <si>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</si>
  <si>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</si>
  <si>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</si>
  <si>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</si>
  <si>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</si>
  <si>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</si>
  <si>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</si>
  <si>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</si>
  <si>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</si>
  <si>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</si>
  <si>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</si>
  <si>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</si>
  <si>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</si>
  <si>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</si>
  <si>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</si>
  <si>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</si>
  <si>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</si>
  <si>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</si>
  <si>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</si>
  <si>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</si>
  <si>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</si>
  <si>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</si>
  <si>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</si>
  <si>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</si>
  <si>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</si>
  <si>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</si>
  <si>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</si>
  <si>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</si>
  <si>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</si>
  <si>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</si>
  <si>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</si>
  <si>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</si>
  <si>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</si>
  <si>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</si>
  <si>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</si>
  <si>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</si>
  <si>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</si>
  <si>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</si>
  <si>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</si>
  <si>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</si>
  <si>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</si>
  <si>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</si>
  <si>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</si>
  <si>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</si>
  <si>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</si>
  <si>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</si>
  <si>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</si>
  <si>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</si>
  <si>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</si>
  <si>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</si>
  <si>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</si>
  <si>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</si>
  <si>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</si>
  <si>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</si>
  <si>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</si>
  <si>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</si>
  <si>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</si>
  <si>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</si>
  <si>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</si>
  <si>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</si>
  <si>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</si>
  <si>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</si>
  <si>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</si>
  <si>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</si>
  <si>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</si>
  <si>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</si>
  <si>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</si>
  <si>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</si>
  <si>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</si>
  <si>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</si>
  <si>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</si>
  <si>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</si>
  <si>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</si>
  <si>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</si>
  <si>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</si>
  <si>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</si>
  <si>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</si>
  <si>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</si>
  <si>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</si>
  <si>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</si>
  <si>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</si>
  <si>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</si>
  <si>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</si>
  <si>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</si>
  <si>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</si>
  <si>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</si>
  <si>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</si>
  <si>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</si>
  <si>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</si>
  <si>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</si>
  <si>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</si>
  <si>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</si>
  <si>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</si>
  <si>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</si>
  <si>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</si>
  <si>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</si>
  <si>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</si>
  <si>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</si>
  <si>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</si>
  <si>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</si>
  <si>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</si>
  <si>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</si>
  <si>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</si>
  <si>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</si>
  <si>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</si>
  <si>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</si>
  <si>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</si>
  <si>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</si>
  <si>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</si>
  <si>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</si>
  <si>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</si>
  <si>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</si>
  <si>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</si>
  <si>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</si>
  <si>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</si>
  <si>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</si>
  <si>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</si>
  <si>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</si>
  <si>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</si>
  <si>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</si>
  <si>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</si>
  <si>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</si>
  <si>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</si>
  <si>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</si>
  <si>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</si>
  <si>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</si>
  <si>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</si>
  <si>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</si>
  <si>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</si>
  <si>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</si>
  <si>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</si>
  <si>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</si>
  <si>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</si>
  <si>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</si>
  <si>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</si>
  <si>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</si>
  <si>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</si>
  <si>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</si>
  <si>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</si>
  <si>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</si>
  <si>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</si>
  <si>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</si>
  <si>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</si>
  <si>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</si>
  <si>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</si>
  <si>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</si>
  <si>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</si>
  <si>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</si>
  <si>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</si>
  <si>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</si>
  <si>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</si>
  <si>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</si>
  <si>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</si>
  <si>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</si>
  <si>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</si>
  <si>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</si>
  <si>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</si>
  <si>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</si>
  <si>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</si>
  <si>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</si>
  <si>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</si>
  <si>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</si>
  <si>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</si>
  <si>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</si>
  <si>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</si>
  <si>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</si>
  <si>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</si>
  <si>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</si>
  <si>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</si>
  <si>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</si>
  <si>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</si>
  <si>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</si>
  <si>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</si>
  <si>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</si>
  <si>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</si>
  <si>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</si>
  <si>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</si>
  <si>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</si>
  <si>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</si>
  <si>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</si>
  <si>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</si>
  <si>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</si>
  <si>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</si>
  <si>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</si>
  <si>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</si>
  <si>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</si>
  <si>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</si>
  <si>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</si>
  <si>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</si>
  <si>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</si>
  <si>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</si>
  <si>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</si>
  <si>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</si>
  <si>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</si>
  <si>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</si>
  <si>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</si>
  <si>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</si>
  <si>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</si>
  <si>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</si>
  <si>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</si>
  <si>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</si>
  <si>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</si>
  <si>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</si>
  <si>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</si>
  <si>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</si>
  <si>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</si>
  <si>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</si>
  <si>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</si>
  <si>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</si>
  <si>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</si>
  <si>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</si>
  <si>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</si>
  <si>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</si>
  <si>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</si>
  <si>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</si>
  <si>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</si>
  <si>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</si>
  <si>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</si>
  <si>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</si>
  <si>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</si>
  <si>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</si>
  <si>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</si>
  <si>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</si>
  <si>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</si>
  <si>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</si>
  <si>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</si>
  <si>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</si>
  <si>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</si>
  <si>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</si>
  <si>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</si>
  <si>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</si>
  <si>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</si>
  <si>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</si>
  <si>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</si>
  <si>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</si>
  <si>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</si>
  <si>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</si>
  <si>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</si>
  <si>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</si>
  <si>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</si>
  <si>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</si>
  <si>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</si>
  <si>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</si>
  <si>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</si>
  <si>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</si>
  <si>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</si>
  <si>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</si>
  <si>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</si>
  <si>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</si>
  <si>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</si>
  <si>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</si>
  <si>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</si>
  <si>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</si>
  <si>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</si>
  <si>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</si>
  <si>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</si>
  <si>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</si>
  <si>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</si>
  <si>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</si>
  <si>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</si>
  <si>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</si>
  <si>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</si>
  <si>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</si>
  <si>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</si>
  <si>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</si>
  <si>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</si>
  <si>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</si>
  <si>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</si>
  <si>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</si>
  <si>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</si>
  <si>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</si>
  <si>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</si>
  <si>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</si>
  <si>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</si>
  <si>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</si>
  <si>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</si>
  <si>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</si>
  <si>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</si>
  <si>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</si>
  <si>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</si>
  <si>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</si>
  <si>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</si>
  <si>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</si>
  <si>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</si>
  <si>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</si>
  <si>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</si>
  <si>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</si>
  <si>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</si>
  <si>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</si>
  <si>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</si>
  <si>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</si>
  <si>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</si>
  <si>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</si>
  <si>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</si>
  <si>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</si>
  <si>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</si>
  <si>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</si>
  <si>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</si>
  <si>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</si>
  <si>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</si>
  <si>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</si>
  <si>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</si>
  <si>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</si>
  <si>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</si>
  <si>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</si>
  <si>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</si>
  <si>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</si>
  <si>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</si>
  <si>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</si>
  <si>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</si>
  <si>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</si>
  <si>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</si>
  <si>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</si>
  <si>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</si>
  <si>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</si>
  <si>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</si>
  <si>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</si>
  <si>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</si>
  <si>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</si>
  <si>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</si>
  <si>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</si>
  <si>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</si>
  <si>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</si>
  <si>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</si>
  <si>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</si>
  <si>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</si>
  <si>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</si>
  <si>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</si>
  <si>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</si>
  <si>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</si>
  <si>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</si>
  <si>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</si>
  <si>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</si>
  <si>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</si>
  <si>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</si>
  <si>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</si>
  <si>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</si>
  <si>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</si>
  <si>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</si>
  <si>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</si>
  <si>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</si>
  <si>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</si>
  <si>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</si>
  <si>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</si>
  <si>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</si>
  <si>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</si>
  <si>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</si>
  <si>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</si>
  <si>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</si>
  <si>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</si>
  <si>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</si>
  <si>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</si>
  <si>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</si>
  <si>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</si>
  <si>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</si>
  <si>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</si>
  <si>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</si>
  <si>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</si>
  <si>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</si>
  <si>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</si>
  <si>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</si>
  <si>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</si>
  <si>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</si>
  <si>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</si>
  <si>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</si>
  <si>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</si>
  <si>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</si>
  <si>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</si>
  <si>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</si>
  <si>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</si>
  <si>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</si>
  <si>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</si>
  <si>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</si>
  <si>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</si>
  <si>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</si>
  <si>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</si>
  <si>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</si>
  <si>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</si>
  <si>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</si>
  <si>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</si>
  <si>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</si>
  <si>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</si>
  <si>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</si>
  <si>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</si>
  <si>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</si>
  <si>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</si>
  <si>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</si>
  <si>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</si>
  <si>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</si>
  <si>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</si>
  <si>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</si>
  <si>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</si>
  <si>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</si>
  <si>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</si>
  <si>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</si>
  <si>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</si>
  <si>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</si>
  <si>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</si>
  <si>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</si>
  <si>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</si>
  <si>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</si>
  <si>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</si>
  <si>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</si>
  <si>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</si>
  <si>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</si>
  <si>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</si>
  <si>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</si>
  <si>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</si>
  <si>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</si>
  <si>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</si>
  <si>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</si>
  <si>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</si>
  <si>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</si>
  <si>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</si>
  <si>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</si>
  <si>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</si>
  <si>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</si>
  <si>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</si>
  <si>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</si>
  <si>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</si>
  <si>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</si>
  <si>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</si>
  <si>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</si>
  <si>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</si>
  <si>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</si>
  <si>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</si>
  <si>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</si>
  <si>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</si>
  <si>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</si>
  <si>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</si>
  <si>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</si>
  <si>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</si>
  <si>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</si>
  <si>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</si>
  <si>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</si>
  <si>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</si>
  <si>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</si>
  <si>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</si>
  <si>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</si>
  <si>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</si>
  <si>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</si>
  <si>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</si>
  <si>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</si>
  <si>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</si>
  <si>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</si>
  <si>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</si>
  <si>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</si>
  <si>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</si>
  <si>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</si>
  <si>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</si>
  <si>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</si>
  <si>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</si>
  <si>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</si>
  <si>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</si>
  <si>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</si>
  <si>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</si>
  <si>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</si>
  <si>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</si>
  <si>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</si>
  <si>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</si>
  <si>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</si>
  <si>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</si>
  <si>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</si>
  <si>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</si>
  <si>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</si>
  <si>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</si>
  <si>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</si>
  <si>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</si>
  <si>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</si>
  <si>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</si>
  <si>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</si>
  <si>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</si>
  <si>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</si>
  <si>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</si>
  <si>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</si>
  <si>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</si>
  <si>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</si>
  <si>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</si>
  <si>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</si>
  <si>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</si>
  <si>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</si>
  <si>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</si>
  <si>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</si>
  <si>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</si>
  <si>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</si>
  <si>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</si>
  <si>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</si>
  <si>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</si>
  <si>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</si>
  <si>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</si>
  <si>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</si>
  <si>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</si>
  <si>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</si>
  <si>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</si>
  <si>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</si>
  <si>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</si>
  <si>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</si>
  <si>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</si>
  <si>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</si>
  <si>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</si>
  <si>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</si>
  <si>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</si>
  <si>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</si>
  <si>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</si>
  <si>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</si>
  <si>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</si>
  <si>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</si>
  <si>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</si>
  <si>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</si>
  <si>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</si>
  <si>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</si>
  <si>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</si>
  <si>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</si>
  <si>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</si>
  <si>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</si>
  <si>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</si>
  <si>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</si>
  <si>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</si>
  <si>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</si>
  <si>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</si>
  <si>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</si>
  <si>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</si>
  <si>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</si>
  <si>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</si>
  <si>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</si>
  <si>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</si>
  <si>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</si>
  <si>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</si>
  <si>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</si>
  <si>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</si>
  <si>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</si>
  <si>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</si>
  <si>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</si>
  <si>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</si>
  <si>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</si>
  <si>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</si>
  <si>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</si>
  <si>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</si>
  <si>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</si>
  <si>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</si>
  <si>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</si>
  <si>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</si>
  <si>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</si>
  <si>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</si>
  <si>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</si>
  <si>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</si>
  <si>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</si>
  <si>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</si>
  <si>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</si>
  <si>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</si>
  <si>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</si>
  <si>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</si>
  <si>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</si>
  <si>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</si>
  <si>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</si>
  <si>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</si>
  <si>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</si>
  <si>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</si>
  <si>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</si>
  <si>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</si>
  <si>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</si>
  <si>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</si>
  <si>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</si>
  <si>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</si>
  <si>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</si>
  <si>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</si>
  <si>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</si>
  <si>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</si>
  <si>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</si>
  <si>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</si>
  <si>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</si>
  <si>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</si>
  <si>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</si>
  <si>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</si>
  <si>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</si>
  <si>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</si>
  <si>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</si>
  <si>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</si>
  <si>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</si>
  <si>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</si>
  <si>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</si>
  <si>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</si>
  <si>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</si>
  <si>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</si>
  <si>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</si>
  <si>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</si>
  <si>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</si>
  <si>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</si>
  <si>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</si>
  <si>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</si>
  <si>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</si>
  <si>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</si>
  <si>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</si>
  <si>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</si>
  <si>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</si>
  <si>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</si>
  <si>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</si>
  <si>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</si>
  <si>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</si>
  <si>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</si>
  <si>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</si>
  <si>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</si>
  <si>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</si>
  <si>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</si>
  <si>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</si>
  <si>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</si>
  <si>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</si>
  <si>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</si>
  <si>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</si>
  <si>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</si>
  <si>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</si>
  <si>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</si>
  <si>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</si>
  <si>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</si>
  <si>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</si>
  <si>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</si>
  <si>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</si>
  <si>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</si>
  <si>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</si>
  <si>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</si>
  <si>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</si>
  <si>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</si>
  <si>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</si>
  <si>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</si>
  <si>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</si>
  <si>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</si>
  <si>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</si>
  <si>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</si>
  <si>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</si>
  <si>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</si>
  <si>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</si>
  <si>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</si>
  <si>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</si>
  <si>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</si>
  <si>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</si>
  <si>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</si>
  <si>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</si>
  <si>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</si>
  <si>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</si>
  <si>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</si>
  <si>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</si>
  <si>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</si>
  <si>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</si>
  <si>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</si>
  <si>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</si>
  <si>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</si>
  <si>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</si>
  <si>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</si>
  <si>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</si>
  <si>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</si>
  <si>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</si>
  <si>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</si>
  <si>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</si>
  <si>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</si>
  <si>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</si>
  <si>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</si>
  <si>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</si>
  <si>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</si>
  <si>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</si>
  <si>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</si>
  <si>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</si>
  <si>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</si>
  <si>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</si>
  <si>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</si>
  <si>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</si>
  <si>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</si>
  <si>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</si>
  <si>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</si>
  <si>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</si>
  <si>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</si>
  <si>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</si>
  <si>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</si>
  <si>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</si>
  <si>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</si>
  <si>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</si>
  <si>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</si>
  <si>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</si>
  <si>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</si>
  <si>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</si>
  <si>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</si>
  <si>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</si>
  <si>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</si>
  <si>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</si>
  <si>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</si>
  <si>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</si>
  <si>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</si>
  <si>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</si>
  <si>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</si>
  <si>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</si>
  <si>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</si>
  <si>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</si>
  <si>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</si>
  <si>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</si>
  <si>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</si>
  <si>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</si>
  <si>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</si>
  <si>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</si>
  <si>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</si>
  <si>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</si>
  <si>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</si>
  <si>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</si>
  <si>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</si>
  <si>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</si>
  <si>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</si>
  <si>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</si>
  <si>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</si>
  <si>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</si>
  <si>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</si>
  <si>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</si>
  <si>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</si>
  <si>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</si>
  <si>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</si>
  <si>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</si>
  <si>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</si>
  <si>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</si>
  <si>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</si>
  <si>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</si>
  <si>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</si>
  <si>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</si>
  <si>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</si>
  <si>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</si>
  <si>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</si>
  <si>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</si>
  <si>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</si>
  <si>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</si>
  <si>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</si>
  <si>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</si>
  <si>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</si>
  <si>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</si>
  <si>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</si>
  <si>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</si>
  <si>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</si>
  <si>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</si>
  <si>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</si>
  <si>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</si>
  <si>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</si>
  <si>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</si>
  <si>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</si>
  <si>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</si>
  <si>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</si>
  <si>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</si>
  <si>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</si>
  <si>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</si>
  <si>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</si>
  <si>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</si>
  <si>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</si>
  <si>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</si>
  <si>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</si>
  <si>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</si>
  <si>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</si>
  <si>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</si>
  <si>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</si>
  <si>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</si>
  <si>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</si>
  <si>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</si>
  <si>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</si>
  <si>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</si>
  <si>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</si>
  <si>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</si>
  <si>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</si>
  <si>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</si>
  <si>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</si>
  <si>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</si>
  <si>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</si>
  <si>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</si>
  <si>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</si>
  <si>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</si>
  <si>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</si>
  <si>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</si>
  <si>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</si>
  <si>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</si>
  <si>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</si>
  <si>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</si>
  <si>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</si>
  <si>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</si>
  <si>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</si>
  <si>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</si>
  <si>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</si>
  <si>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</si>
  <si>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</si>
  <si>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</si>
  <si>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</si>
  <si>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</si>
  <si>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</si>
  <si>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</si>
  <si>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</si>
  <si>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</si>
  <si>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</si>
  <si>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</si>
  <si>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</si>
  <si>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</si>
  <si>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</si>
  <si>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</si>
  <si>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</si>
  <si>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</si>
  <si>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</si>
  <si>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</si>
  <si>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</si>
  <si>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</si>
  <si>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</si>
  <si>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</si>
  <si>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</si>
  <si>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</si>
  <si>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</si>
  <si>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</si>
  <si>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</si>
  <si>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</si>
  <si>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</si>
  <si>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</si>
  <si>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</si>
  <si>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</si>
  <si>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</si>
  <si>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</si>
  <si>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</si>
  <si>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</si>
  <si>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</si>
  <si>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</si>
  <si>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</si>
  <si>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</si>
  <si>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</si>
  <si>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</si>
  <si>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</si>
  <si>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</si>
  <si>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</si>
  <si>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</si>
  <si>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</si>
  <si>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</si>
  <si>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</si>
  <si>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</si>
  <si>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</si>
  <si>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</si>
  <si>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</si>
  <si>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</si>
  <si>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</si>
  <si>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</si>
  <si>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</si>
  <si>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</si>
  <si>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</si>
  <si>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</si>
  <si>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</si>
  <si>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</si>
  <si>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</si>
  <si>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</si>
  <si>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</si>
  <si>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</si>
  <si>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</si>
  <si>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</si>
  <si>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</si>
  <si>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</si>
  <si>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</si>
  <si>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</si>
  <si>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</si>
  <si>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</si>
  <si>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</si>
  <si>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</si>
  <si>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</si>
  <si>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</si>
  <si>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</si>
  <si>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</si>
  <si>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</si>
  <si>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</si>
  <si>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</si>
  <si>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</si>
  <si>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</si>
  <si>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</si>
  <si>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</si>
  <si>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</si>
  <si>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</si>
  <si>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</si>
  <si>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</si>
  <si>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</si>
  <si>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</si>
  <si>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</si>
  <si>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</si>
  <si>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</si>
  <si>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</si>
  <si>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</si>
  <si>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</si>
  <si>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</si>
  <si>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</si>
  <si>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</si>
  <si>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</si>
  <si>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</si>
  <si>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</si>
  <si>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</si>
  <si>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</si>
  <si>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</si>
  <si>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</si>
  <si>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</si>
  <si>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</si>
  <si>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</si>
  <si>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</si>
  <si>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</si>
  <si>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</si>
  <si>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</si>
  <si>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</si>
  <si>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</si>
  <si>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</si>
  <si>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</si>
  <si>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</si>
  <si>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</si>
  <si>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</si>
  <si>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</si>
  <si>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</si>
  <si>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</si>
  <si>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</si>
  <si>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</si>
  <si>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</si>
  <si>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</si>
  <si>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</si>
  <si>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</si>
  <si>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</si>
  <si>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</si>
  <si>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</si>
  <si>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</si>
  <si>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</si>
  <si>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</si>
  <si>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</si>
  <si>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</si>
  <si>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</si>
  <si>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</si>
  <si>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</si>
  <si>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</si>
  <si>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</si>
  <si>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</si>
  <si>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</si>
  <si>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</si>
  <si>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</si>
  <si>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</si>
  <si>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</si>
  <si>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</si>
  <si>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</si>
  <si>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</si>
  <si>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</si>
  <si>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</si>
  <si>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</si>
  <si>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</si>
  <si>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</si>
  <si>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</si>
  <si>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</si>
  <si>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</si>
  <si>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</si>
  <si>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</si>
  <si>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</si>
  <si>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</si>
  <si>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</si>
  <si>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</si>
  <si>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</si>
  <si>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</si>
  <si>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</si>
  <si>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</si>
  <si>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</si>
  <si>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</si>
  <si>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</si>
  <si>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</si>
  <si>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</si>
  <si>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</si>
  <si>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</si>
  <si>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</si>
  <si>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</si>
  <si>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</si>
  <si>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</si>
  <si>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</si>
  <si>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</si>
  <si>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</si>
  <si>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</si>
  <si>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</si>
  <si>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</si>
  <si>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</si>
  <si>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</si>
  <si>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</si>
  <si>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</si>
  <si>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</si>
  <si>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</si>
  <si>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</si>
  <si>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</si>
  <si>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</si>
  <si>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</si>
  <si>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</si>
  <si>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</si>
  <si>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</si>
  <si>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</si>
  <si>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</si>
  <si>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</si>
  <si>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</si>
  <si>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</si>
  <si>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</si>
  <si>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</si>
  <si>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</si>
  <si>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</si>
  <si>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</si>
  <si>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</si>
  <si>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</si>
  <si>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</si>
  <si>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</si>
  <si>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</si>
  <si>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</si>
  <si>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</si>
  <si>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</si>
  <si>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</si>
  <si>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</si>
  <si>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</si>
  <si>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</si>
  <si>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</si>
  <si>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</si>
  <si>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</si>
  <si>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</si>
  <si>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</si>
  <si>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</si>
  <si>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</si>
  <si>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</si>
  <si>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</si>
  <si>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</si>
  <si>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</si>
  <si>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</si>
  <si>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</si>
  <si>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</si>
  <si>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</si>
  <si>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</si>
  <si>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</si>
  <si>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</si>
  <si>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</si>
  <si>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</si>
  <si>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</si>
  <si>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</si>
  <si>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</si>
  <si>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</si>
  <si>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</si>
  <si>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</si>
  <si>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</si>
  <si>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</si>
  <si>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</si>
  <si>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</si>
  <si>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</si>
  <si>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</si>
  <si>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</si>
  <si>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</si>
  <si>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</si>
  <si>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</si>
  <si>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</si>
  <si>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</si>
  <si>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</si>
  <si>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</si>
  <si>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</si>
  <si>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</si>
  <si>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</si>
  <si>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</si>
  <si>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</si>
  <si>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</si>
  <si>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</si>
  <si>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</si>
  <si>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</si>
  <si>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</si>
  <si>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</si>
  <si>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</si>
  <si>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</si>
  <si>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</si>
  <si>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</si>
  <si>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</si>
  <si>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</si>
  <si>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</si>
  <si>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</si>
  <si>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</si>
  <si>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</si>
  <si>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</si>
  <si>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</si>
  <si>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</si>
  <si>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</si>
  <si>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</si>
  <si>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</si>
  <si>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</si>
  <si>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</si>
  <si>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</si>
  <si>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</si>
  <si>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</si>
  <si>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</si>
  <si>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</si>
  <si>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</si>
  <si>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</si>
  <si>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</si>
  <si>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</si>
  <si>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</si>
  <si>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</si>
  <si>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</si>
  <si>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</si>
  <si>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</si>
  <si>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</si>
  <si>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</si>
  <si>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</si>
  <si>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</si>
  <si>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</si>
  <si>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</si>
  <si>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</si>
  <si>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</si>
  <si>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</si>
  <si>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</si>
  <si>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</si>
  <si>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</si>
  <si>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</si>
  <si>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</si>
  <si>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</si>
  <si>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</si>
  <si>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</si>
  <si>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</si>
  <si>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</si>
  <si>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</si>
  <si>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</si>
  <si>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</si>
  <si>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</si>
  <si>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</si>
  <si>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</si>
  <si>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</si>
  <si>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</si>
  <si>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</si>
  <si>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</si>
  <si>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</si>
  <si>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</si>
  <si>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</si>
  <si>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</si>
  <si>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</si>
  <si>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</si>
  <si>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</si>
  <si>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</si>
  <si>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</si>
  <si>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</si>
  <si>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</si>
  <si>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</si>
  <si>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</si>
  <si>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</si>
  <si>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</si>
  <si>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</si>
  <si>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</si>
  <si>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</si>
  <si>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</si>
  <si>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</si>
  <si>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</si>
  <si>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</si>
  <si>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</si>
  <si>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</si>
  <si>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</si>
  <si>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</si>
  <si>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</si>
  <si>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</si>
  <si>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</si>
  <si>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</si>
  <si>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</si>
  <si>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</si>
  <si>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</si>
  <si>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</si>
  <si>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</si>
  <si>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</si>
  <si>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</si>
  <si>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</si>
  <si>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</si>
  <si>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</si>
  <si>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</si>
  <si>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</si>
  <si>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</si>
  <si>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</si>
  <si>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</si>
  <si>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</si>
  <si>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</si>
  <si>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</si>
  <si>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</si>
  <si>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</si>
  <si>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</si>
  <si>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</si>
  <si>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</si>
  <si>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</si>
  <si>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</si>
  <si>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</si>
  <si>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</si>
  <si>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</si>
  <si>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</si>
  <si>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</si>
  <si>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</si>
  <si>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</si>
  <si>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</si>
  <si>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</si>
  <si>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</si>
  <si>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</si>
  <si>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</si>
  <si>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</si>
  <si>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</si>
  <si>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</si>
  <si>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</si>
  <si>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</si>
  <si>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</si>
  <si>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</si>
  <si>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</si>
  <si>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</si>
  <si>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</si>
  <si>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</si>
  <si>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</si>
  <si>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</si>
  <si>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</si>
  <si>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</si>
  <si>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</si>
  <si>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</si>
  <si>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</si>
  <si>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</si>
  <si>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</si>
  <si>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</si>
  <si>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</si>
  <si>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</si>
  <si>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</si>
  <si>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</si>
  <si>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</si>
  <si>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</si>
  <si>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</si>
  <si>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</si>
  <si>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</si>
  <si>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</si>
  <si>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</si>
  <si>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</si>
  <si>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</si>
  <si>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</si>
  <si>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</si>
  <si>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</si>
  <si>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</si>
  <si>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</si>
  <si>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</si>
  <si>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</si>
  <si>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</si>
  <si>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</si>
  <si>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</si>
  <si>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</si>
  <si>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</si>
  <si>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</si>
  <si>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</si>
  <si>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</si>
  <si>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</si>
  <si>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</si>
  <si>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</si>
  <si>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</si>
  <si>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</si>
  <si>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</si>
  <si>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</si>
  <si>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</si>
  <si>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</si>
  <si>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</si>
  <si>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</si>
  <si>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</si>
  <si>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</si>
  <si>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</si>
  <si>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</si>
  <si>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</si>
  <si>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</si>
  <si>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</si>
  <si>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</si>
  <si>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</si>
  <si>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</si>
  <si>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</si>
  <si>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</si>
  <si>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</si>
  <si>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</si>
  <si>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</si>
  <si>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</si>
  <si>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</si>
  <si>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</si>
  <si>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</si>
  <si>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</si>
  <si>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</si>
  <si>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</si>
  <si>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</si>
  <si>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</si>
  <si>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</si>
  <si>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</si>
  <si>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</si>
  <si>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</si>
  <si>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</si>
  <si>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</si>
  <si>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</si>
  <si>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</si>
  <si>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</si>
  <si>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</si>
  <si>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</si>
  <si>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</si>
  <si>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</si>
  <si>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</si>
  <si>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</si>
  <si>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</si>
  <si>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</si>
  <si>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</si>
  <si>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</si>
  <si>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</si>
  <si>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</si>
  <si>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</si>
  <si>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</si>
  <si>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</si>
  <si>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</si>
  <si>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</si>
  <si>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</si>
  <si>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</si>
  <si>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</si>
  <si>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</si>
  <si>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</si>
  <si>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</si>
  <si>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</si>
  <si>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</si>
  <si>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</si>
  <si>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</si>
  <si>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</si>
  <si>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</si>
  <si>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</si>
  <si>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</si>
  <si>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</si>
  <si>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</si>
  <si>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</si>
  <si>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</si>
  <si>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</si>
  <si>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</si>
  <si>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</si>
  <si>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</si>
  <si>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</si>
  <si>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</si>
  <si>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</si>
  <si>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</si>
  <si>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</si>
  <si>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</si>
  <si>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</si>
  <si>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</si>
  <si>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</si>
  <si>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</si>
  <si>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</si>
  <si>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</si>
  <si>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</si>
  <si>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</si>
  <si>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</si>
  <si>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</si>
  <si>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</si>
  <si>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</si>
  <si>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</si>
  <si>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</si>
  <si>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</si>
  <si>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</si>
  <si>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</si>
  <si>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</si>
  <si>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</si>
  <si>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</si>
  <si>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</si>
  <si>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</si>
  <si>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</si>
  <si>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</si>
  <si>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</si>
  <si>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</si>
  <si>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</si>
  <si>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</si>
  <si>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</si>
  <si>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</si>
  <si>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</si>
  <si>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</si>
  <si>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</si>
  <si>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</si>
  <si>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</si>
  <si>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</si>
  <si>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</si>
  <si>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</si>
  <si>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</si>
  <si>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</si>
  <si>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</si>
  <si>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</si>
  <si>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</si>
  <si>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</si>
  <si>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</si>
  <si>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</si>
  <si>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</si>
  <si>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</si>
  <si>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</si>
  <si>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</si>
  <si>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</si>
  <si>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</si>
  <si>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</si>
  <si>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</si>
  <si>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</si>
  <si>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</si>
  <si>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</si>
  <si>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</si>
  <si>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</si>
  <si>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</si>
  <si>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</si>
  <si>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</si>
  <si>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</si>
  <si>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</si>
  <si>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</si>
  <si>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</si>
  <si>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</si>
  <si>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</si>
  <si>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</si>
  <si>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</si>
  <si>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</si>
  <si>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</si>
  <si>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</si>
  <si>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</si>
  <si>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</si>
  <si>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</si>
  <si>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</si>
  <si>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</si>
  <si>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</si>
  <si>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</si>
  <si>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</si>
  <si>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</si>
  <si>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</si>
  <si>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</si>
  <si>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</si>
  <si>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</si>
  <si>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</si>
  <si>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</si>
  <si>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</si>
  <si>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</si>
  <si>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</si>
  <si>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</si>
  <si>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</si>
  <si>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</si>
  <si>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</si>
  <si>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</si>
  <si>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</si>
  <si>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</si>
  <si>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</si>
  <si>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</si>
  <si>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</si>
  <si>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</si>
  <si>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</si>
  <si>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</si>
  <si>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</si>
  <si>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</si>
  <si>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</si>
  <si>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</si>
  <si>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</si>
  <si>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</si>
  <si>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</si>
  <si>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</si>
  <si>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</si>
  <si>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</si>
  <si>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</si>
  <si>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</si>
  <si>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</si>
  <si>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</si>
  <si>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</si>
  <si>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</si>
  <si>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</si>
  <si>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</si>
  <si>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</si>
  <si>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</si>
  <si>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</si>
  <si>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</si>
  <si>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</si>
  <si>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</si>
  <si>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</si>
  <si>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</si>
  <si>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</si>
  <si>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</si>
  <si>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</si>
  <si>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</si>
  <si>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</si>
  <si>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</si>
  <si>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</si>
  <si>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</si>
  <si>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</si>
  <si>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</si>
  <si>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</si>
  <si>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</si>
  <si>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</si>
  <si>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</si>
  <si>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</si>
  <si>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</si>
  <si>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</si>
  <si>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</si>
  <si>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</si>
  <si>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</si>
  <si>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</si>
  <si>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</si>
  <si>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</si>
  <si>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</si>
  <si>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</si>
  <si>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</si>
  <si>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</si>
  <si>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</si>
  <si>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</si>
  <si>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</si>
  <si>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</si>
  <si>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</si>
  <si>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</si>
  <si>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</si>
  <si>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</si>
  <si>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</si>
  <si>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</si>
  <si>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</si>
  <si>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</si>
  <si>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</si>
  <si>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</si>
  <si>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</si>
  <si>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</si>
  <si>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</si>
  <si>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</si>
  <si>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</si>
  <si>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</si>
  <si>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</si>
  <si>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</si>
  <si>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</si>
  <si>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</si>
  <si>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</si>
  <si>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</si>
  <si>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</si>
  <si>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</si>
  <si>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</si>
  <si>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</si>
  <si>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</si>
  <si>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</si>
  <si>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</si>
  <si>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</si>
  <si>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</si>
  <si>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</si>
  <si>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</si>
  <si>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</si>
  <si>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</si>
  <si>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</si>
  <si>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</si>
  <si>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</si>
  <si>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</si>
  <si>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</si>
  <si>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</si>
  <si>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</si>
  <si>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</si>
  <si>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</si>
  <si>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</si>
  <si>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</si>
  <si>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</si>
  <si>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</si>
  <si>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</si>
  <si>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</si>
  <si>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</si>
  <si>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</si>
  <si>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</si>
  <si>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</si>
  <si>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</si>
  <si>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</si>
  <si>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</si>
  <si>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</si>
  <si>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</si>
  <si>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</si>
  <si>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</si>
  <si>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</si>
  <si>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</si>
  <si>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</si>
  <si>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</si>
  <si>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</si>
  <si>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</si>
  <si>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</si>
  <si>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</si>
  <si>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</si>
  <si>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</si>
  <si>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</si>
  <si>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</si>
  <si>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</si>
  <si>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</si>
  <si>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</si>
  <si>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</si>
  <si>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</si>
  <si>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</si>
  <si>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</si>
  <si>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</si>
  <si>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</si>
  <si>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</si>
  <si>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</si>
  <si>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</si>
  <si>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</si>
  <si>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</si>
  <si>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</si>
  <si>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</si>
  <si>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</si>
  <si>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</si>
  <si>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</si>
  <si>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</si>
  <si>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</si>
  <si>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</si>
  <si>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</si>
  <si>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</si>
  <si>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</si>
  <si>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</si>
  <si>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</si>
  <si>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</si>
  <si>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</si>
  <si>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</si>
  <si>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</si>
  <si>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</si>
  <si>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</si>
  <si>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</si>
  <si>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</si>
  <si>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</si>
  <si>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</si>
  <si>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</si>
  <si>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</si>
  <si>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</si>
  <si>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</si>
  <si>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</si>
  <si>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</si>
  <si>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</si>
  <si>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</si>
  <si>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</si>
  <si>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</si>
  <si>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</si>
  <si>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</si>
  <si>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</si>
  <si>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</si>
  <si>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</si>
  <si>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</si>
  <si>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</si>
  <si>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</si>
  <si>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</si>
  <si>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</si>
  <si>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</si>
  <si>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</si>
  <si>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</si>
  <si>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</si>
  <si>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</si>
  <si>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</si>
  <si>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</si>
  <si>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</si>
  <si>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</si>
  <si>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</si>
  <si>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</si>
  <si>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</si>
  <si>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</si>
  <si>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</si>
  <si>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</si>
  <si>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</si>
  <si>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</si>
  <si>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</si>
  <si>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</si>
  <si>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</si>
  <si>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</si>
  <si>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</si>
  <si>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</si>
  <si>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</si>
  <si>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</si>
  <si>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</si>
  <si>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</si>
  <si>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</si>
  <si>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</si>
  <si>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</si>
  <si>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</si>
  <si>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</si>
  <si>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</si>
  <si>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</si>
  <si>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</si>
  <si>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</si>
  <si>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</si>
  <si>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</si>
  <si>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</si>
  <si>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</si>
  <si>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</si>
  <si>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</si>
  <si>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</si>
  <si>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</si>
  <si>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</si>
  <si>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</si>
  <si>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</si>
  <si>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</si>
  <si>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</si>
  <si>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</si>
  <si>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</si>
  <si>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</si>
  <si>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</si>
  <si>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</si>
  <si>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</si>
  <si>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</si>
  <si>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</si>
  <si>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</si>
  <si>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</si>
  <si>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</si>
  <si>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</si>
  <si>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</si>
  <si>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</si>
  <si>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</si>
  <si>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</si>
  <si>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</si>
  <si>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</si>
  <si>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</si>
  <si>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</si>
  <si>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</si>
  <si>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</si>
  <si>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</si>
  <si>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</si>
  <si>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</si>
  <si>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</si>
  <si>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</si>
  <si>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</si>
  <si>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</si>
  <si>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</si>
  <si>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</si>
  <si>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</si>
  <si>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</si>
  <si>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</si>
  <si>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</si>
  <si>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</si>
  <si>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</si>
  <si>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</si>
  <si>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</si>
  <si>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</si>
  <si>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</si>
  <si>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</si>
  <si>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</si>
  <si>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</si>
  <si>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</si>
  <si>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</si>
  <si>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</si>
  <si>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</si>
  <si>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</si>
  <si>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</si>
  <si>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</si>
  <si>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</si>
  <si>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</si>
  <si>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</si>
  <si>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</si>
  <si>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</si>
  <si>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</si>
  <si>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</si>
  <si>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</si>
  <si>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</si>
  <si>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</si>
  <si>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</si>
  <si>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</si>
  <si>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</si>
  <si>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</si>
  <si>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</si>
  <si>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</si>
  <si>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</si>
  <si>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</si>
  <si>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</si>
  <si>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</si>
  <si>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</si>
  <si>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</si>
  <si>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</si>
  <si>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</si>
  <si>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</si>
  <si>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</si>
  <si>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</si>
  <si>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</si>
  <si>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</si>
  <si>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</si>
  <si>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</si>
  <si>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</si>
  <si>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</si>
  <si>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</si>
  <si>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</si>
  <si>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</si>
  <si>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</si>
  <si>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</si>
  <si>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</si>
  <si>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</si>
  <si>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</si>
  <si>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</si>
  <si>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</si>
  <si>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</si>
  <si>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</si>
  <si>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</si>
  <si>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</si>
  <si>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</si>
  <si>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</si>
  <si>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</si>
  <si>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</si>
  <si>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</si>
  <si>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</si>
  <si>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</si>
  <si>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</si>
  <si>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</si>
  <si>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</si>
  <si>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</si>
  <si>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</si>
  <si>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</si>
  <si>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</si>
  <si>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</si>
  <si>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</si>
  <si>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</si>
  <si>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</si>
  <si>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</si>
  <si>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</si>
  <si>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</si>
  <si>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</si>
  <si>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</si>
  <si>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</si>
  <si>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</si>
  <si>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</si>
  <si>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</si>
  <si>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</si>
  <si>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</si>
  <si>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</si>
  <si>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</si>
  <si>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</si>
  <si>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</si>
  <si>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</si>
  <si>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</si>
  <si>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</si>
  <si>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</si>
  <si>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</si>
  <si>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</si>
  <si>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</si>
  <si>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</si>
  <si>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</si>
  <si>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</si>
  <si>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</si>
  <si>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</si>
  <si>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</si>
  <si>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</si>
  <si>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</si>
  <si>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</si>
  <si>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</si>
  <si>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</si>
  <si>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</si>
  <si>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</si>
  <si>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</si>
  <si>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</si>
  <si>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</si>
  <si>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</si>
  <si>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</si>
  <si>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</si>
  <si>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</si>
  <si>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</si>
  <si>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</si>
  <si>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</si>
  <si>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</si>
  <si>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</si>
  <si>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</si>
  <si>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</si>
  <si>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</si>
  <si>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</si>
  <si>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</si>
  <si>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</si>
  <si>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</si>
  <si>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</si>
  <si>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</si>
  <si>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</si>
  <si>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</si>
  <si>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</si>
  <si>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</si>
  <si>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</si>
  <si>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</si>
  <si>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</si>
  <si>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</si>
  <si>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</si>
  <si>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</si>
  <si>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</si>
  <si>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</si>
  <si>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</si>
  <si>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</si>
  <si>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</si>
  <si>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</si>
  <si>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</si>
  <si>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</si>
  <si>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</si>
  <si>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</si>
  <si>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</si>
  <si>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</si>
  <si>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</si>
  <si>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</si>
  <si>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</si>
  <si>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</si>
  <si>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</si>
  <si>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</si>
  <si>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</si>
  <si>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</si>
  <si>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</si>
  <si>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</si>
  <si>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</si>
  <si>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</si>
  <si>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</si>
  <si>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</si>
  <si>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</si>
  <si>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</si>
  <si>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</si>
  <si>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</si>
  <si>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</si>
  <si>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</si>
  <si>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</si>
  <si>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</si>
  <si>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</si>
  <si>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</si>
  <si>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</si>
  <si>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</si>
  <si>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</si>
  <si>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</si>
  <si>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</si>
  <si>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</si>
  <si>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</si>
  <si>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</si>
  <si>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</si>
  <si>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</si>
  <si>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</si>
  <si>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</si>
  <si>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</si>
  <si>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</si>
  <si>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</si>
  <si>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</si>
  <si>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</si>
  <si>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</si>
  <si>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</si>
  <si>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</si>
  <si>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</si>
  <si>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</si>
  <si>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</si>
  <si>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</si>
  <si>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</si>
  <si>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</si>
  <si>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</si>
  <si>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</si>
  <si>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</si>
  <si>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</si>
  <si>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</si>
  <si>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</si>
  <si>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</si>
  <si>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</si>
  <si>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</si>
  <si>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</si>
  <si>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</si>
  <si>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</si>
  <si>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</si>
  <si>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</si>
  <si>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</si>
  <si>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</si>
  <si>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</si>
  <si>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</si>
  <si>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</si>
  <si>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</si>
  <si>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</si>
  <si>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</si>
  <si>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</si>
  <si>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</si>
  <si>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</si>
  <si>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</si>
  <si>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</si>
  <si>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</si>
  <si>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</si>
  <si>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</si>
  <si>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</si>
  <si>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</si>
  <si>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</si>
  <si>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</si>
  <si>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</si>
  <si>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</si>
  <si>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</si>
  <si>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</si>
  <si>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</si>
  <si>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</si>
  <si>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</si>
  <si>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</si>
  <si>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</si>
  <si>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</si>
  <si>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</si>
  <si>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</si>
  <si>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</si>
  <si>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</si>
  <si>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</si>
  <si>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</si>
  <si>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</si>
  <si>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</si>
  <si>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</si>
  <si>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</si>
  <si>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</si>
  <si>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</si>
  <si>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</si>
  <si>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</si>
  <si>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</si>
  <si>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</si>
  <si>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</si>
  <si>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</si>
  <si>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</si>
  <si>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</si>
  <si>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</si>
  <si>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</si>
  <si>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</si>
  <si>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</si>
  <si>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</si>
  <si>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</si>
  <si>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</si>
  <si>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</si>
  <si>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</si>
  <si>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</si>
  <si>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</si>
  <si>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</si>
  <si>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</si>
  <si>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</si>
  <si>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</si>
  <si>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</si>
  <si>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</si>
  <si>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</si>
  <si>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</si>
  <si>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</si>
  <si>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</si>
  <si>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</si>
  <si>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</si>
  <si>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</si>
  <si>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</si>
  <si>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</si>
  <si>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</si>
  <si>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</si>
  <si>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</si>
  <si>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</si>
  <si>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</si>
  <si>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</si>
  <si>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</si>
  <si>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</si>
  <si>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</si>
  <si>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</si>
  <si>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</si>
  <si>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</si>
  <si>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</si>
  <si>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</si>
  <si>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</si>
  <si>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</si>
  <si>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</si>
  <si>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</si>
  <si>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</si>
  <si>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</si>
  <si>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</si>
  <si>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</si>
  <si>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</si>
  <si>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</si>
  <si>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</si>
  <si>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</si>
  <si>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</si>
  <si>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</si>
  <si>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</si>
  <si>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</si>
  <si>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</si>
  <si>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</si>
  <si>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</si>
  <si>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</si>
  <si>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</si>
  <si>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</si>
  <si>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</si>
  <si>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</si>
  <si>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</si>
  <si>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</si>
  <si>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</si>
  <si>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</si>
  <si>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</si>
  <si>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</si>
  <si>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</si>
  <si>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</si>
  <si>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</si>
  <si>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</si>
  <si>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</si>
  <si>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</si>
  <si>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</si>
  <si>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</si>
  <si>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</si>
  <si>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</si>
  <si>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</si>
  <si>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</si>
  <si>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</si>
  <si>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</si>
  <si>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</si>
  <si>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</si>
  <si>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</si>
  <si>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</si>
  <si>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</si>
  <si>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</si>
  <si>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</si>
  <si>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</si>
  <si>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</si>
  <si>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</si>
  <si>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</si>
  <si>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</si>
  <si>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</si>
  <si>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</si>
  <si>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</si>
  <si>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</si>
  <si>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</si>
  <si>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</si>
  <si>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</si>
  <si>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</si>
  <si>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</si>
  <si>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</si>
  <si>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</si>
  <si>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</si>
  <si>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</si>
  <si>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</si>
  <si>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</si>
  <si>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</si>
  <si>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</si>
  <si>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</si>
  <si>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</si>
  <si>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</si>
  <si>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</si>
  <si>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</si>
  <si>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</si>
  <si>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</si>
  <si>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</si>
  <si>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</si>
  <si>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</si>
  <si>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</si>
  <si>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</si>
  <si>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</si>
  <si>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</si>
  <si>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</si>
  <si>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</si>
  <si>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</si>
  <si>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</si>
  <si>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</si>
  <si>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</si>
  <si>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</si>
  <si>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</si>
  <si>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</si>
  <si>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</si>
  <si>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</si>
  <si>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</si>
  <si>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</si>
  <si>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</si>
  <si>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</si>
  <si>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</si>
  <si>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</si>
  <si>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</si>
  <si>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</si>
  <si>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</si>
  <si>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</si>
  <si>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</si>
  <si>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</si>
  <si>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</si>
  <si>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</si>
  <si>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</si>
  <si>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</si>
  <si>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</si>
  <si>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</si>
  <si>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</si>
  <si>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</si>
  <si>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</si>
  <si>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</si>
  <si>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</si>
  <si>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</si>
  <si>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</si>
  <si>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</si>
  <si>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</si>
  <si>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</si>
  <si>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</si>
  <si>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</si>
  <si>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</si>
  <si>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</si>
  <si>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</si>
  <si>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</si>
  <si>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</si>
  <si>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</si>
  <si>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</si>
  <si>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</si>
  <si>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</si>
  <si>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</si>
  <si>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</si>
  <si>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</si>
  <si>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</si>
  <si>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</si>
  <si>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</si>
  <si>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</si>
  <si>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</si>
  <si>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</si>
  <si>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</si>
  <si>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</si>
  <si>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</si>
  <si>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</si>
  <si>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</si>
  <si>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</si>
  <si>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</si>
  <si>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</si>
  <si>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</si>
  <si>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</si>
  <si>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</si>
  <si>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</si>
  <si>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</si>
  <si>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</si>
  <si>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</si>
  <si>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</si>
  <si>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</si>
  <si>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</si>
  <si>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</si>
  <si>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</si>
  <si>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</si>
  <si>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</si>
  <si>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</si>
  <si>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</si>
  <si>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</si>
  <si>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</si>
  <si>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</si>
  <si>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</si>
  <si>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</si>
  <si>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</si>
  <si>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</si>
  <si>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</si>
  <si>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</si>
  <si>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</si>
  <si>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</si>
  <si>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</si>
  <si>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</si>
  <si>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</si>
  <si>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</si>
  <si>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</si>
  <si>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</si>
  <si>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</si>
  <si>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</si>
  <si>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</si>
  <si>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</si>
  <si>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</si>
  <si>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</si>
  <si>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</si>
  <si>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</si>
  <si>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</si>
  <si>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</si>
  <si>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</si>
  <si>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</si>
  <si>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</si>
  <si>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</si>
  <si>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</si>
  <si>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</si>
  <si>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</si>
  <si>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</si>
  <si>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</si>
  <si>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</si>
  <si>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</si>
  <si>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</si>
  <si>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</si>
  <si>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</si>
  <si>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</si>
  <si>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</si>
  <si>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</si>
  <si>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</si>
  <si>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</si>
  <si>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</si>
  <si>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</si>
  <si>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</si>
  <si>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</si>
  <si>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</si>
  <si>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</si>
  <si>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</si>
  <si>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</si>
  <si>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</si>
  <si>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</si>
  <si>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</si>
  <si>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</si>
  <si>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</si>
  <si>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</si>
  <si>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</si>
  <si>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</si>
  <si>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</si>
  <si>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</si>
  <si>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</si>
  <si>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</si>
  <si>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</si>
  <si>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</si>
  <si>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</si>
  <si>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</si>
  <si>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</si>
  <si>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</si>
  <si>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</si>
  <si>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</si>
  <si>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</si>
  <si>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</si>
  <si>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</si>
  <si>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</si>
  <si>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</si>
  <si>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</si>
  <si>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</si>
  <si>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</si>
  <si>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</si>
  <si>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</si>
  <si>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</si>
  <si>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</si>
  <si>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</si>
  <si>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</si>
  <si>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</si>
  <si>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</si>
  <si>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</si>
  <si>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</si>
  <si>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</si>
  <si>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</si>
  <si>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</si>
  <si>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</si>
  <si>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</si>
  <si>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</si>
  <si>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</si>
  <si>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</si>
  <si>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</si>
  <si>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</si>
  <si>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</si>
  <si>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</si>
  <si>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</si>
  <si>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</si>
  <si>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</si>
  <si>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</si>
  <si>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</si>
  <si>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</si>
  <si>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</si>
  <si>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</si>
  <si>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</si>
  <si>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</si>
  <si>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</si>
  <si>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</si>
  <si>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</si>
  <si>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</si>
  <si>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</si>
  <si>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</si>
  <si>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</si>
  <si>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</si>
  <si>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</si>
  <si>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</si>
  <si>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</si>
  <si>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</si>
  <si>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</si>
  <si>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</si>
  <si>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</si>
  <si>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</si>
  <si>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</si>
  <si>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</si>
  <si>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</si>
  <si>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</si>
  <si>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</si>
  <si>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</si>
  <si>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</si>
  <si>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</si>
  <si>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</si>
  <si>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</si>
  <si>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</si>
  <si>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</si>
  <si>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</si>
  <si>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</si>
  <si>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</si>
  <si>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</si>
  <si>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</si>
  <si>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</si>
  <si>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</si>
  <si>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</si>
  <si>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</si>
  <si>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</si>
  <si>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</si>
  <si>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</si>
  <si>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</si>
  <si>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</si>
  <si>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</si>
  <si>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</si>
  <si>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</si>
  <si>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</si>
  <si>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</si>
  <si>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</si>
  <si>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</si>
  <si>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</si>
  <si>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</si>
  <si>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</si>
  <si>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</si>
  <si>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</si>
  <si>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</si>
  <si>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</si>
  <si>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</si>
  <si>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</si>
  <si>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</si>
  <si>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</si>
  <si>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</si>
  <si>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</si>
  <si>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</si>
  <si>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</si>
  <si>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</si>
  <si>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</si>
  <si>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</si>
  <si>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</si>
  <si>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</si>
  <si>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</si>
  <si>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</si>
  <si>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</si>
  <si>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</si>
  <si>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</si>
  <si>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</si>
  <si>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</si>
  <si>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</si>
  <si>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</si>
  <si>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</si>
  <si>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</si>
  <si>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</si>
  <si>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</si>
  <si>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</si>
  <si>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</si>
  <si>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</si>
  <si>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</si>
  <si>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</si>
  <si>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</si>
  <si>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</si>
  <si>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</si>
  <si>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</si>
  <si>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</si>
  <si>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</si>
  <si>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</si>
  <si>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</si>
  <si>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</si>
  <si>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</si>
  <si>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</si>
  <si>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</si>
  <si>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</si>
  <si>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</si>
  <si>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</si>
  <si>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</si>
  <si>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</si>
  <si>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</si>
  <si>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</si>
  <si>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</si>
  <si>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</si>
  <si>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</si>
  <si>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</si>
  <si>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</si>
  <si>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</si>
  <si>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</si>
  <si>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</si>
  <si>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</si>
  <si>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</si>
  <si>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</si>
  <si>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</si>
  <si>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</si>
  <si>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</si>
  <si>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</si>
  <si>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</si>
  <si>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</si>
  <si>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</si>
  <si>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</si>
  <si>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</si>
  <si>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</si>
  <si>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</si>
  <si>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</si>
  <si>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</si>
  <si>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</si>
  <si>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</si>
  <si>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</si>
  <si>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</si>
  <si>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</si>
  <si>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</si>
  <si>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</si>
  <si>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</si>
  <si>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</si>
  <si>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</si>
  <si>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</si>
  <si>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</si>
  <si>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</si>
  <si>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</si>
  <si>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</si>
  <si>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</si>
  <si>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</si>
  <si>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</si>
  <si>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</si>
  <si>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</si>
  <si>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</si>
  <si>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</si>
  <si>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</si>
  <si>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</si>
  <si>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</si>
  <si>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</si>
  <si>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</si>
  <si>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</si>
  <si>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</si>
  <si>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</si>
  <si>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</si>
  <si>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</si>
  <si>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</si>
  <si>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</si>
  <si>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</si>
  <si>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</si>
  <si>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</si>
  <si>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</si>
  <si>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</si>
  <si>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</si>
  <si>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</si>
  <si>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</si>
  <si>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</si>
  <si>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</si>
  <si>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</si>
  <si>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</si>
  <si>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</si>
  <si>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</si>
  <si>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</si>
  <si>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</si>
  <si>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</si>
  <si>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</si>
  <si>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</si>
  <si>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</si>
  <si>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</si>
  <si>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</si>
  <si>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</si>
  <si>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</si>
  <si>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</si>
  <si>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</si>
  <si>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</si>
  <si>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</si>
  <si>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</si>
  <si>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</si>
  <si>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</si>
  <si>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</si>
  <si>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</si>
  <si>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</si>
  <si>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</si>
  <si>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</si>
  <si>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</si>
  <si>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</si>
  <si>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</si>
  <si>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</si>
  <si>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</si>
  <si>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</si>
  <si>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</si>
  <si>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</si>
  <si>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</si>
  <si>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</si>
  <si>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</si>
  <si>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</si>
  <si>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</si>
  <si>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</si>
  <si>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</si>
  <si>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</si>
  <si>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</si>
  <si>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</si>
  <si>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</si>
  <si>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</si>
  <si>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</si>
  <si>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</si>
  <si>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</si>
  <si>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</si>
  <si>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</si>
  <si>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</si>
  <si>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</si>
  <si>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</si>
  <si>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</si>
  <si>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</si>
  <si>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</si>
  <si>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</si>
  <si>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</si>
  <si>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</si>
  <si>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</si>
  <si>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</si>
  <si>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</si>
  <si>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</si>
  <si>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</si>
  <si>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</si>
  <si>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</si>
  <si>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</si>
  <si>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</si>
  <si>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</si>
  <si>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</si>
  <si>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</si>
  <si>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</si>
  <si>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</si>
  <si>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</si>
  <si>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</si>
  <si>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</si>
  <si>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</si>
  <si>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</si>
  <si>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</si>
  <si>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</si>
  <si>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</si>
  <si>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</si>
  <si>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</si>
  <si>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</si>
  <si>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</si>
  <si>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</si>
  <si>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</si>
  <si>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</si>
  <si>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</si>
  <si>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</si>
  <si>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</si>
  <si>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</si>
  <si>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</si>
  <si>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</si>
  <si>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</si>
  <si>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</si>
  <si>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</si>
  <si>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</si>
  <si>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</si>
  <si>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</si>
  <si>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</si>
  <si>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</si>
  <si>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</si>
  <si>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</si>
  <si>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</si>
  <si>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</si>
  <si>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</si>
  <si>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</si>
  <si>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</si>
  <si>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</si>
  <si>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</si>
  <si>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</si>
  <si>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</si>
  <si>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</si>
  <si>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</si>
  <si>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</si>
  <si>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</si>
  <si>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</si>
  <si>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</si>
  <si>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</si>
  <si>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</si>
  <si>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</si>
  <si>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</si>
  <si>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</si>
  <si>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</si>
  <si>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</si>
  <si>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</si>
  <si>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</si>
  <si>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</si>
  <si>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</si>
  <si>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</si>
  <si>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</si>
  <si>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</si>
  <si>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</si>
  <si>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</si>
  <si>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</si>
  <si>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</si>
  <si>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</si>
  <si>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</si>
  <si>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</si>
  <si>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</si>
  <si>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</si>
  <si>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</si>
  <si>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</si>
  <si>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</si>
  <si>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</si>
  <si>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</si>
  <si>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</si>
  <si>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</si>
  <si>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</si>
  <si>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</si>
  <si>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</si>
  <si>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</si>
  <si>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</si>
  <si>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</si>
  <si>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</si>
  <si>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</si>
  <si>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</si>
  <si>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</si>
  <si>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</si>
  <si>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</si>
  <si>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</si>
  <si>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</si>
  <si>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</si>
  <si>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</si>
  <si>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</si>
  <si>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</si>
  <si>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</si>
  <si>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</si>
  <si>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</si>
  <si>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</si>
  <si>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</si>
  <si>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</si>
  <si>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</si>
  <si>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</si>
  <si>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</si>
  <si>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</si>
  <si>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</si>
  <si>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</si>
  <si>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</si>
  <si>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</si>
  <si>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</si>
  <si>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</si>
  <si>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</si>
  <si>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</si>
  <si>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</si>
  <si>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</si>
  <si>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</si>
  <si>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</si>
  <si>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</si>
  <si>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</si>
  <si>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</si>
  <si>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</si>
  <si>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</si>
  <si>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</si>
  <si>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</si>
  <si>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</si>
  <si>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</si>
  <si>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</si>
  <si>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</si>
  <si>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</si>
  <si>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</si>
  <si>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</si>
  <si>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</si>
  <si>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</si>
  <si>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</si>
  <si>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</si>
  <si>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</si>
  <si>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</si>
  <si>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</si>
  <si>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</si>
  <si>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</si>
  <si>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</si>
  <si>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</si>
  <si>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</si>
  <si>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</si>
  <si>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</si>
  <si>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</si>
  <si>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</si>
  <si>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</si>
  <si>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</si>
  <si>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</si>
  <si>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</si>
  <si>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</si>
  <si>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</si>
  <si>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</si>
  <si>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</si>
  <si>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</si>
  <si>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</si>
  <si>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</si>
  <si>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</si>
  <si>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</si>
  <si>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</si>
  <si>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</si>
  <si>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</si>
  <si>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</si>
  <si>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</si>
  <si>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</si>
  <si>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</si>
  <si>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</si>
  <si>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</si>
  <si>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</si>
  <si>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</si>
  <si>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</si>
  <si>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</si>
  <si>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</si>
  <si>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</si>
  <si>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</si>
  <si>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</si>
  <si>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</si>
  <si>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</si>
  <si>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</si>
  <si>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</si>
  <si>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</si>
  <si>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</si>
  <si>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</si>
  <si>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</si>
  <si>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</si>
  <si>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</si>
  <si>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</si>
  <si>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</si>
  <si>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</si>
  <si>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</si>
  <si>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</si>
  <si>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</si>
  <si>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</si>
  <si>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</si>
  <si>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</si>
  <si>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</si>
  <si>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</si>
  <si>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</si>
  <si>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</si>
  <si>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</si>
  <si>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</si>
  <si>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</si>
  <si>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</si>
  <si>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</si>
  <si>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</si>
  <si>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</si>
  <si>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</si>
  <si>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</si>
  <si>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</si>
  <si>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</si>
  <si>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</si>
  <si>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</si>
  <si>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</si>
  <si>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</si>
  <si>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</si>
  <si>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</si>
  <si>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</si>
  <si>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</si>
  <si>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</si>
  <si>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</si>
  <si>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</si>
  <si>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</si>
  <si>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</si>
  <si>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</si>
  <si>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</si>
  <si>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</si>
  <si>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</si>
  <si>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</si>
  <si>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</si>
  <si>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</si>
  <si>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</si>
  <si>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</si>
  <si>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</si>
  <si>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</si>
  <si>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</si>
  <si>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</si>
  <si>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</si>
  <si>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</si>
  <si>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</si>
  <si>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</si>
  <si>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</si>
  <si>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</si>
  <si>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</si>
  <si>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</si>
  <si>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</si>
  <si>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</si>
  <si>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</si>
  <si>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</si>
  <si>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</si>
  <si>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</si>
  <si>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</si>
  <si>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</si>
  <si>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</si>
  <si>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</si>
  <si>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</si>
  <si>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</si>
  <si>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</si>
  <si>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</si>
  <si>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</si>
  <si>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</si>
  <si>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</si>
  <si>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</si>
  <si>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</si>
  <si>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</si>
  <si>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</si>
  <si>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</si>
  <si>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</si>
  <si>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</si>
  <si>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</si>
  <si>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</si>
  <si>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</si>
  <si>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</si>
  <si>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</si>
  <si>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</si>
  <si>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</si>
  <si>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</si>
  <si>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</si>
  <si>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</si>
  <si>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</si>
  <si>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</si>
  <si>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</si>
  <si>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</si>
  <si>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</si>
  <si>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</si>
  <si>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</si>
  <si>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</si>
  <si>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</si>
  <si>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</si>
  <si>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</si>
  <si>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</si>
  <si>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</si>
  <si>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</si>
  <si>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</si>
  <si>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</si>
  <si>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</si>
  <si>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</si>
  <si>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</si>
  <si>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</si>
  <si>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</si>
  <si>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</si>
  <si>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</si>
  <si>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</si>
  <si>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</si>
  <si>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</si>
  <si>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</si>
  <si>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</si>
  <si>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</si>
  <si>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</si>
  <si>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</si>
  <si>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</si>
  <si>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</si>
  <si>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</si>
  <si>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</si>
  <si>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</si>
  <si>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</si>
  <si>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</si>
  <si>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</si>
  <si>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</si>
  <si>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</si>
  <si>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</si>
  <si>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</si>
  <si>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</si>
  <si>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</si>
  <si>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</si>
  <si>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</si>
  <si>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</si>
  <si>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</si>
  <si>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</si>
  <si>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</si>
  <si>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</si>
  <si>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</si>
  <si>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</si>
  <si>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</si>
  <si>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</si>
  <si>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</si>
  <si>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</si>
  <si>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</si>
  <si>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</si>
  <si>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</si>
  <si>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</si>
  <si>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</si>
  <si>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</si>
  <si>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</si>
  <si>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</si>
  <si>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</si>
  <si>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</si>
  <si>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</si>
  <si>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</si>
  <si>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</si>
  <si>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</si>
  <si>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</si>
  <si>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</si>
  <si>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</si>
  <si>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</si>
  <si>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</si>
  <si>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</si>
  <si>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</si>
  <si>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</si>
  <si>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</si>
  <si>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</si>
  <si>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</si>
  <si>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</si>
  <si>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</si>
  <si>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</si>
  <si>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</si>
  <si>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</si>
  <si>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</si>
  <si>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</si>
  <si>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</si>
  <si>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</si>
  <si>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</si>
  <si>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</si>
  <si>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</si>
  <si>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</si>
  <si>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</si>
  <si>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</si>
  <si>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</si>
  <si>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</si>
  <si>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</si>
  <si>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</si>
  <si>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</si>
  <si>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</si>
  <si>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</si>
  <si>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</si>
  <si>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</si>
  <si>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</si>
  <si>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</si>
  <si>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</si>
  <si>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</si>
  <si>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</si>
  <si>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</si>
  <si>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</si>
  <si>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</si>
  <si>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</si>
  <si>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</si>
  <si>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</si>
  <si>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</si>
  <si>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</si>
  <si>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</si>
  <si>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</si>
  <si>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</si>
  <si>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</si>
  <si>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</si>
  <si>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</si>
  <si>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</si>
  <si>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</si>
  <si>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</si>
  <si>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</si>
  <si>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</si>
  <si>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</si>
  <si>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</si>
  <si>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</si>
  <si>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</si>
  <si>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</si>
  <si>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</si>
  <si>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</si>
  <si>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</si>
  <si>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</si>
  <si>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</si>
  <si>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</si>
  <si>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</si>
  <si>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</si>
  <si>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</si>
  <si>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</si>
  <si>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</si>
  <si>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</si>
  <si>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</si>
  <si>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</si>
  <si>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</si>
  <si>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</si>
  <si>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</si>
  <si>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</si>
  <si>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</si>
  <si>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</si>
  <si>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</si>
  <si>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</si>
  <si>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</si>
  <si>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</si>
  <si>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</si>
  <si>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</si>
  <si>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</si>
  <si>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</si>
  <si>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</si>
  <si>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</si>
  <si>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</si>
  <si>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</si>
  <si>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</si>
  <si>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</si>
  <si>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</si>
  <si>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</si>
  <si>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</si>
  <si>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</si>
  <si>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</si>
  <si>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</si>
  <si>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</si>
  <si>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</si>
  <si>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</si>
  <si>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</si>
  <si>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</si>
  <si>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</si>
  <si>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</si>
  <si>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</si>
  <si>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</si>
  <si>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</si>
  <si>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</si>
  <si>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</si>
  <si>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</si>
  <si>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</si>
  <si>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</si>
  <si>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</si>
  <si>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</si>
  <si>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</si>
  <si>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</si>
  <si>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</si>
  <si>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</si>
  <si>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</si>
  <si>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</si>
  <si>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</si>
  <si>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</si>
  <si>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</si>
  <si>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</si>
  <si>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</si>
  <si>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</si>
  <si>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</si>
  <si>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</si>
  <si>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</si>
  <si>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</si>
  <si>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</si>
  <si>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</si>
  <si>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</si>
  <si>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</si>
  <si>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</si>
  <si>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</si>
  <si>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</si>
  <si>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</si>
  <si>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</si>
  <si>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</si>
  <si>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</si>
  <si>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</si>
  <si>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</si>
  <si>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</si>
  <si>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</si>
  <si>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</si>
  <si>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</si>
  <si>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</si>
  <si>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</si>
  <si>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</si>
  <si>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</si>
  <si>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</si>
  <si>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</si>
  <si>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</si>
  <si>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</si>
  <si>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</si>
  <si>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</si>
  <si>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</si>
  <si>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</si>
  <si>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</si>
  <si>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</si>
  <si>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</si>
  <si>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</si>
  <si>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</si>
  <si>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</si>
  <si>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</si>
  <si>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</si>
  <si>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</si>
  <si>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</si>
  <si>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</si>
  <si>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</si>
  <si>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</si>
  <si>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</si>
  <si>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</si>
  <si>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</si>
  <si>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</si>
  <si>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</si>
  <si>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</si>
  <si>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</si>
  <si>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</si>
  <si>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</si>
  <si>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</si>
  <si>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</si>
  <si>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</si>
  <si>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</si>
  <si>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</si>
  <si>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</si>
  <si>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</si>
  <si>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</si>
  <si>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</si>
  <si>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</si>
  <si>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</si>
  <si>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</si>
  <si>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</si>
  <si>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</si>
  <si>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</si>
  <si>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</si>
  <si>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</si>
  <si>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</si>
  <si>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</si>
  <si>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</si>
  <si>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</si>
  <si>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</si>
  <si>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</si>
  <si>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</si>
  <si>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</si>
  <si>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</si>
  <si>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</si>
  <si>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</si>
  <si>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</si>
  <si>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</si>
  <si>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</si>
  <si>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</si>
  <si>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</si>
  <si>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</si>
  <si>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</si>
  <si>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</si>
  <si>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</si>
  <si>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</si>
  <si>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</si>
  <si>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</si>
  <si>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</si>
  <si>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</si>
  <si>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</si>
  <si>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</si>
  <si>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</si>
  <si>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</si>
  <si>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</si>
  <si>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</si>
  <si>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</si>
  <si>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</si>
  <si>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</si>
  <si>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</si>
  <si>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</si>
  <si>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</si>
  <si>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</si>
  <si>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</si>
  <si>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</si>
  <si>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</si>
  <si>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</si>
  <si>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</si>
  <si>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</si>
  <si>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</si>
  <si>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</si>
  <si>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</si>
  <si>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</si>
  <si>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</si>
  <si>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</si>
  <si>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</si>
  <si>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</si>
  <si>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</si>
  <si>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</si>
  <si>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</si>
  <si>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</si>
  <si>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</si>
  <si>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</si>
  <si>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</si>
  <si>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</si>
  <si>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</si>
  <si>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</si>
  <si>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</si>
  <si>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</si>
  <si>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</si>
  <si>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</si>
  <si>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</si>
  <si>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</si>
  <si>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</si>
  <si>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</si>
  <si>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</si>
  <si>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</si>
  <si>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</si>
  <si>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</si>
  <si>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</si>
  <si>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</si>
  <si>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</si>
  <si>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</si>
  <si>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</si>
  <si>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</si>
  <si>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</si>
  <si>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</si>
  <si>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</si>
  <si>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</si>
  <si>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</si>
  <si>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</si>
  <si>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</si>
  <si>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</si>
  <si>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</si>
  <si>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</si>
  <si>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</si>
  <si>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</si>
  <si>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</si>
  <si>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</si>
  <si>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</si>
  <si>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</si>
  <si>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</si>
  <si>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</si>
  <si>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</si>
  <si>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</si>
  <si>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</si>
  <si>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</si>
  <si>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</si>
  <si>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</si>
  <si>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</si>
  <si>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</si>
  <si>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</si>
  <si>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</si>
  <si>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</si>
  <si>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</si>
  <si>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</si>
  <si>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</si>
  <si>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</si>
  <si>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</si>
  <si>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</si>
  <si>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</si>
  <si>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</si>
  <si>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</si>
  <si>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</si>
  <si>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</si>
  <si>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</si>
  <si>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</si>
  <si>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</si>
  <si>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</si>
  <si>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</si>
  <si>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</si>
  <si>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</si>
  <si>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</si>
  <si>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</si>
  <si>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</si>
  <si>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</si>
  <si>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</si>
  <si>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</si>
  <si>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</si>
  <si>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</si>
  <si>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</si>
  <si>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</si>
  <si>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</si>
  <si>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</si>
  <si>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</si>
  <si>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</si>
  <si>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</si>
  <si>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</si>
  <si>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</si>
  <si>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</si>
  <si>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</si>
  <si>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</si>
  <si>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</si>
  <si>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</si>
  <si>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</si>
  <si>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</si>
  <si>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</si>
  <si>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</si>
  <si>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</si>
  <si>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</si>
  <si>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</si>
  <si>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</si>
  <si>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</si>
  <si>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</si>
  <si>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</si>
  <si>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</si>
  <si>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</si>
  <si>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</si>
  <si>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</si>
  <si>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</si>
  <si>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</si>
  <si>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</si>
  <si>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</si>
  <si>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</si>
  <si>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</si>
  <si>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</si>
  <si>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</si>
  <si>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</si>
  <si>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</si>
  <si>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</si>
  <si>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</si>
  <si>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</si>
  <si>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</si>
  <si>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</si>
  <si>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</si>
  <si>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</si>
  <si>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</si>
  <si>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</si>
  <si>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</si>
  <si>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</si>
  <si>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</si>
  <si>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</si>
  <si>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</si>
  <si>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</si>
  <si>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</si>
  <si>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</si>
  <si>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</si>
  <si>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</si>
  <si>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</si>
  <si>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</si>
  <si>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</si>
  <si>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</si>
  <si>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</si>
  <si>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</si>
  <si>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</si>
  <si>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</si>
  <si>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</si>
  <si>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</si>
  <si>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</si>
  <si>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</si>
  <si>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</si>
  <si>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</si>
  <si>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</si>
  <si>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</si>
  <si>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</si>
  <si>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</si>
  <si>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</si>
  <si>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</si>
  <si>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</si>
  <si>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</si>
  <si>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</si>
  <si>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</si>
  <si>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</si>
  <si>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</si>
  <si>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</si>
  <si>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</si>
  <si>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</si>
  <si>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</si>
  <si>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</si>
  <si>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</si>
  <si>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</si>
  <si>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</si>
  <si>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</si>
  <si>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</si>
  <si>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</si>
  <si>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</si>
  <si>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</si>
  <si>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</si>
  <si>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</si>
  <si>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</si>
  <si>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</si>
  <si>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</si>
  <si>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</si>
  <si>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</si>
  <si>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</si>
  <si>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</si>
  <si>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</si>
  <si>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</si>
  <si>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</si>
  <si>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</si>
  <si>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</si>
  <si>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</si>
  <si>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</si>
  <si>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</si>
  <si>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</si>
  <si>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</si>
  <si>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</si>
  <si>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</si>
  <si>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</si>
  <si>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</si>
  <si>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</si>
  <si>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</si>
  <si>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</si>
  <si>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</si>
  <si>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</si>
  <si>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</si>
  <si>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</si>
  <si>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</si>
  <si>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</si>
  <si>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</si>
  <si>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</si>
  <si>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</si>
  <si>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</si>
  <si>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</si>
  <si>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</si>
  <si>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</si>
  <si>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</si>
  <si>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</si>
  <si>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</si>
  <si>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</si>
  <si>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</si>
  <si>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</si>
  <si>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</si>
  <si>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</si>
  <si>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</si>
  <si>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</si>
  <si>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</si>
  <si>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</si>
  <si>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</si>
  <si>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</si>
  <si>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</si>
  <si>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</si>
  <si>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</si>
  <si>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</si>
  <si>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</si>
  <si>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</si>
  <si>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</si>
  <si>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</si>
  <si>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</si>
  <si>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</si>
  <si>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</si>
  <si>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</si>
  <si>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</si>
  <si>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</si>
  <si>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</si>
  <si>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</si>
  <si>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</si>
  <si>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</si>
  <si>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</si>
  <si>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</si>
  <si>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</si>
  <si>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</si>
  <si>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</si>
  <si>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</si>
  <si>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</si>
  <si>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</si>
  <si>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</si>
  <si>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</si>
  <si>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</si>
  <si>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</si>
  <si>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</si>
  <si>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</si>
  <si>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</si>
  <si>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</si>
  <si>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</si>
  <si>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</si>
  <si>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</si>
  <si>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</si>
  <si>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</si>
  <si>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</si>
  <si>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</si>
  <si>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</si>
  <si>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</si>
  <si>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</si>
  <si>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</si>
  <si>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</si>
  <si>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</si>
  <si>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</si>
  <si>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</si>
  <si>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</si>
  <si>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</si>
  <si>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</si>
  <si>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</si>
  <si>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</si>
  <si>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</si>
  <si>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</si>
  <si>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</si>
  <si>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</si>
  <si>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</si>
  <si>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</si>
  <si>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</si>
  <si>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</si>
  <si>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</si>
  <si>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</si>
  <si>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</si>
  <si>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</si>
  <si>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</si>
  <si>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</si>
  <si>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</si>
  <si>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</si>
  <si>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</si>
  <si>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</si>
  <si>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</si>
  <si>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</si>
  <si>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</si>
  <si>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</si>
  <si>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</si>
  <si>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</si>
  <si>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</si>
  <si>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</si>
  <si>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</si>
  <si>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</si>
  <si>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</si>
  <si>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</si>
  <si>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</si>
  <si>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</si>
  <si>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</si>
  <si>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</si>
  <si>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</si>
  <si>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</si>
  <si>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</si>
  <si>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</si>
  <si>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</si>
  <si>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</si>
  <si>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</si>
  <si>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</si>
  <si>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</si>
  <si>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</si>
  <si>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</si>
  <si>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</si>
  <si>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</si>
  <si>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</si>
  <si>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</si>
  <si>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</si>
  <si>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</si>
  <si>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</si>
  <si>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</si>
  <si>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</si>
  <si>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</si>
  <si>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</si>
  <si>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</si>
  <si>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</si>
  <si>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</si>
  <si>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</si>
  <si>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</si>
  <si>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</si>
  <si>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</si>
  <si>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</si>
  <si>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</si>
  <si>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</si>
  <si>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</si>
  <si>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</si>
  <si>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</si>
  <si>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</si>
  <si>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</si>
  <si>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</si>
  <si>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</si>
  <si>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</si>
  <si>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</si>
  <si>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</si>
  <si>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</si>
  <si>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</si>
  <si>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</si>
  <si>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</si>
  <si>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</si>
  <si>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</si>
  <si>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</si>
  <si>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</si>
  <si>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</si>
  <si>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</si>
  <si>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</si>
  <si>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</si>
  <si>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</si>
  <si>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</si>
  <si>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</si>
  <si>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</si>
  <si>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</si>
  <si>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</si>
  <si>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</si>
  <si>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</si>
  <si>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</si>
  <si>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</si>
  <si>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</si>
  <si>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</si>
  <si>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</si>
  <si>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</si>
  <si>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</si>
  <si>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</si>
  <si>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</si>
  <si>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</si>
  <si>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</si>
  <si>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</si>
  <si>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</si>
  <si>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</si>
  <si>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</si>
  <si>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</si>
  <si>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</si>
  <si>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</si>
  <si>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</si>
  <si>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</si>
  <si>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</si>
  <si>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</si>
  <si>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</si>
  <si>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</si>
  <si>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</si>
  <si>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</si>
  <si>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</si>
  <si>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</si>
  <si>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</si>
  <si>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</si>
  <si>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</si>
  <si>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</si>
  <si>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</si>
  <si>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</si>
  <si>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</si>
  <si>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</si>
  <si>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</si>
  <si>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</si>
  <si>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</si>
  <si>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</si>
  <si>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</si>
  <si>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</si>
  <si>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</si>
  <si>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</si>
  <si>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</si>
  <si>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</si>
  <si>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</si>
  <si>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</si>
  <si>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</si>
  <si>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</si>
  <si>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</si>
  <si>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</si>
  <si>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</si>
  <si>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</si>
  <si>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</si>
  <si>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</si>
  <si>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</si>
  <si>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</si>
  <si>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</si>
  <si>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</si>
  <si>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</si>
  <si>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</si>
  <si>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</si>
  <si>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</si>
  <si>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</si>
  <si>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</si>
  <si>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</si>
  <si>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</si>
  <si>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</si>
  <si>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</si>
  <si>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</si>
  <si>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</si>
  <si>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</si>
  <si>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</si>
  <si>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</si>
  <si>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</si>
  <si>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</si>
  <si>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</si>
  <si>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</si>
  <si>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</si>
  <si>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</si>
  <si>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</si>
  <si>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</si>
  <si>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</si>
  <si>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</si>
  <si>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</si>
  <si>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</si>
  <si>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</si>
  <si>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</si>
  <si>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</si>
  <si>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</si>
  <si>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</si>
  <si>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</si>
  <si>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</si>
  <si>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</si>
  <si>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</si>
  <si>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</si>
  <si>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</si>
  <si>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</si>
  <si>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</si>
  <si>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</si>
  <si>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</si>
  <si>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</si>
  <si>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</si>
  <si>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</si>
  <si>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</si>
  <si>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</si>
  <si>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</si>
  <si>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</si>
  <si>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</si>
  <si>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</si>
  <si>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</si>
  <si>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</si>
  <si>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</si>
  <si>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</si>
  <si>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</si>
  <si>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</si>
  <si>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</si>
  <si>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</si>
  <si>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</si>
  <si>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</si>
  <si>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</si>
  <si>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</si>
  <si>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</si>
  <si>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</si>
  <si>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</si>
  <si>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</si>
  <si>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</si>
  <si>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</si>
  <si>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</si>
  <si>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</si>
  <si>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</si>
  <si>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</si>
  <si>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</si>
  <si>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</si>
  <si>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</si>
  <si>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</si>
  <si>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</si>
  <si>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</si>
  <si>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</si>
  <si>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</si>
  <si>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</si>
  <si>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</si>
  <si>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</si>
  <si>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</si>
  <si>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</si>
  <si>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</si>
  <si>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</si>
  <si>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</si>
  <si>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</si>
  <si>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</si>
  <si>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</si>
  <si>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</si>
  <si>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</si>
  <si>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</si>
  <si>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</si>
  <si>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</si>
  <si>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</si>
  <si>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</si>
  <si>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</si>
  <si>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</si>
  <si>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</si>
  <si>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</si>
  <si>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</si>
  <si>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</si>
  <si>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</si>
  <si>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</si>
  <si>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</si>
  <si>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</si>
  <si>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</si>
  <si>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</si>
  <si>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</si>
  <si>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</si>
  <si>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</si>
  <si>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</si>
  <si>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</si>
  <si>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</si>
  <si>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</si>
  <si>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</si>
  <si>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</si>
  <si>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</si>
  <si>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</si>
  <si>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</si>
  <si>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</si>
  <si>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</si>
  <si>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</si>
  <si>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</si>
  <si>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</si>
  <si>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</si>
  <si>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</si>
  <si>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</si>
  <si>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</si>
  <si>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</si>
  <si>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</si>
  <si>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</si>
  <si>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</si>
  <si>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</si>
  <si>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</si>
  <si>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</si>
  <si>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</si>
  <si>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</si>
  <si>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</si>
  <si>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</si>
  <si>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</si>
  <si>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</si>
  <si>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</si>
  <si>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</si>
  <si>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</si>
  <si>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</si>
  <si>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</si>
  <si>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</si>
  <si>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</si>
  <si>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</si>
  <si>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</si>
  <si>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</si>
  <si>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</si>
  <si>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</si>
  <si>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</si>
  <si>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</si>
  <si>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</si>
  <si>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</si>
  <si>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</si>
  <si>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</si>
  <si>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</si>
  <si>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</si>
  <si>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</si>
  <si>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</si>
  <si>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</si>
  <si>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</si>
  <si>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</si>
  <si>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</si>
  <si>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</si>
  <si>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</si>
  <si>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</si>
  <si>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</si>
  <si>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</si>
  <si>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</si>
  <si>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</si>
  <si>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</si>
  <si>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</si>
  <si>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</si>
  <si>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</si>
  <si>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</si>
  <si>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</si>
  <si>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</si>
  <si>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</si>
  <si>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</si>
  <si>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</si>
  <si>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</si>
  <si>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</si>
  <si>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</si>
  <si>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</si>
  <si>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</si>
  <si>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</si>
  <si>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</si>
  <si>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</si>
  <si>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</si>
  <si>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</si>
  <si>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</si>
  <si>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</si>
  <si>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</si>
  <si>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</si>
  <si>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</si>
  <si>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</si>
  <si>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</si>
  <si>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</si>
  <si>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</si>
  <si>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</si>
  <si>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</si>
  <si>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</si>
  <si>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</si>
  <si>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</si>
  <si>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</si>
  <si>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</si>
  <si>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</si>
  <si>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</si>
  <si>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</si>
  <si>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</si>
  <si>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</si>
  <si>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</si>
  <si>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</si>
  <si>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</si>
  <si>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</si>
  <si>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</si>
  <si>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</si>
  <si>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</si>
  <si>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</si>
  <si>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</si>
  <si>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</si>
  <si>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</si>
  <si>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</si>
  <si>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</si>
  <si>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</si>
  <si>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</si>
  <si>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</si>
  <si>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</si>
  <si>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</si>
  <si>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</si>
  <si>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</si>
  <si>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</si>
  <si>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</si>
  <si>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</si>
  <si>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</si>
  <si>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</si>
  <si>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</si>
  <si>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</si>
  <si>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</si>
  <si>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</si>
  <si>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</si>
  <si>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</si>
  <si>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</si>
  <si>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</si>
  <si>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</si>
  <si>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</si>
  <si>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</si>
  <si>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</si>
  <si>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</si>
  <si>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</si>
  <si>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</si>
  <si>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</si>
  <si>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</si>
  <si>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</si>
  <si>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</si>
  <si>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</si>
  <si>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</si>
  <si>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</si>
  <si>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</si>
  <si>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</si>
  <si>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</si>
  <si>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</si>
  <si>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</si>
  <si>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</si>
  <si>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</si>
  <si>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</si>
  <si>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</si>
  <si>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</si>
  <si>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</si>
  <si>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</si>
  <si>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</si>
  <si>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</si>
  <si>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</si>
  <si>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</si>
  <si>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</si>
  <si>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</si>
  <si>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</si>
  <si>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</si>
  <si>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</si>
  <si>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</si>
  <si>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</si>
  <si>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</si>
  <si>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</si>
  <si>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</si>
  <si>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</si>
  <si>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</si>
  <si>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</si>
  <si>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</si>
  <si>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</si>
  <si>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</si>
  <si>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</si>
  <si>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</si>
  <si>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</si>
  <si>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</si>
  <si>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</si>
  <si>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</si>
  <si>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</si>
  <si>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</si>
  <si>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</si>
  <si>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</si>
  <si>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</si>
  <si>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</si>
  <si>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</si>
  <si>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</si>
  <si>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</si>
  <si>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</si>
  <si>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</si>
  <si>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</si>
  <si>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</si>
  <si>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</si>
  <si>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</si>
  <si>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</si>
  <si>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</si>
  <si>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</si>
  <si>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</si>
  <si>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</si>
  <si>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</si>
  <si>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</si>
  <si>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</si>
  <si>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</si>
  <si>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</si>
  <si>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</si>
  <si>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</si>
  <si>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</si>
  <si>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</si>
  <si>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</si>
  <si>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</si>
  <si>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</si>
  <si>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</si>
  <si>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</si>
  <si>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</si>
  <si>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</si>
  <si>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</si>
  <si>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</si>
  <si>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</si>
  <si>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</si>
  <si>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</si>
  <si>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</si>
  <si>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</si>
  <si>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</si>
  <si>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</si>
  <si>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</si>
  <si>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</si>
  <si>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</si>
  <si>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</si>
  <si>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</si>
  <si>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</si>
  <si>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</si>
  <si>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</si>
  <si>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</si>
  <si>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</si>
  <si>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</si>
  <si>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</si>
  <si>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</si>
  <si>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</si>
  <si>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</si>
  <si>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</si>
  <si>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</si>
  <si>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</si>
  <si>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</si>
  <si>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</si>
  <si>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</si>
  <si>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</si>
  <si>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</si>
  <si>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</si>
  <si>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</si>
  <si>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</si>
  <si>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</si>
  <si>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</si>
  <si>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</si>
  <si>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</si>
  <si>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</si>
  <si>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</si>
  <si>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</si>
  <si>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</si>
  <si>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</si>
  <si>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</si>
  <si>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</si>
  <si>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</si>
  <si>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</si>
  <si>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</si>
  <si>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</si>
  <si>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</si>
  <si>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</si>
  <si>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</si>
  <si>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</si>
  <si>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</si>
  <si>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</si>
  <si>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</si>
  <si>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</si>
  <si>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</si>
  <si>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</si>
  <si>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</si>
  <si>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</si>
  <si>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</si>
  <si>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</si>
  <si>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</si>
  <si>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</si>
  <si>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</si>
  <si>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</si>
  <si>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</si>
  <si>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</si>
  <si>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</si>
  <si>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</si>
  <si>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</si>
  <si>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</si>
  <si>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</si>
  <si>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</si>
  <si>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</si>
  <si>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</si>
  <si>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</si>
  <si>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</si>
  <si>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</si>
  <si>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</si>
  <si>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</si>
  <si>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</si>
  <si>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</si>
  <si>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</si>
  <si>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</si>
  <si>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</si>
  <si>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</si>
  <si>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</si>
  <si>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</si>
  <si>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</si>
  <si>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</si>
  <si>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</si>
  <si>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</si>
  <si>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</si>
  <si>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</si>
  <si>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</si>
  <si>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</si>
  <si>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</si>
  <si>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</si>
  <si>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</si>
  <si>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</si>
  <si>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</si>
  <si>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</si>
  <si>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</si>
  <si>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</si>
  <si>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</si>
  <si>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</si>
  <si>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</si>
  <si>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</si>
  <si>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</si>
  <si>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</si>
  <si>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</si>
  <si>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</si>
  <si>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</si>
  <si>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</si>
  <si>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</si>
  <si>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</si>
  <si>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</si>
  <si>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</si>
  <si>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</si>
  <si>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</si>
  <si>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</si>
  <si>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</si>
  <si>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</si>
  <si>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</si>
  <si>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</si>
  <si>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</si>
  <si>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</si>
  <si>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</si>
  <si>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</si>
  <si>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</si>
  <si>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</si>
  <si>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</si>
  <si>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</si>
  <si>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</si>
  <si>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</si>
  <si>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</si>
  <si>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</si>
  <si>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</si>
  <si>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</si>
  <si>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</si>
  <si>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</si>
  <si>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</si>
  <si>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</si>
  <si>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</si>
  <si>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</si>
  <si>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</si>
  <si>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</si>
  <si>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</si>
  <si>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</si>
  <si>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</si>
  <si>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</si>
  <si>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</si>
  <si>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</si>
  <si>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</si>
  <si>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</si>
  <si>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</si>
  <si>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</si>
  <si>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</si>
  <si>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</si>
  <si>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</si>
  <si>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</si>
  <si>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</si>
  <si>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</si>
  <si>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</si>
  <si>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</si>
  <si>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</si>
  <si>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</si>
  <si>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</si>
  <si>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</si>
  <si>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</si>
  <si>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</si>
  <si>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</si>
  <si>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</si>
  <si>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</si>
  <si>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</si>
  <si>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</si>
  <si>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</si>
  <si>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</si>
  <si>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</si>
  <si>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</si>
  <si>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</si>
  <si>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</si>
  <si>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</si>
  <si>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</si>
  <si>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</si>
  <si>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</si>
  <si>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</si>
  <si>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</si>
  <si>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</si>
  <si>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</si>
  <si>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</si>
  <si>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</si>
  <si>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</si>
  <si>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</si>
  <si>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</si>
  <si>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</si>
  <si>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</si>
  <si>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</si>
  <si>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</si>
  <si>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</si>
  <si>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</si>
  <si>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</si>
  <si>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</si>
  <si>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</si>
  <si>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</si>
  <si>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</si>
  <si>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</si>
  <si>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</si>
  <si>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</si>
  <si>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</si>
  <si>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</si>
  <si>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</si>
  <si>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</si>
  <si>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</si>
  <si>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</si>
  <si>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</si>
  <si>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</si>
  <si>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</si>
  <si>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</si>
  <si>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</si>
  <si>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</si>
  <si>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</si>
  <si>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</si>
  <si>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</si>
  <si>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</si>
  <si>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</si>
  <si>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</si>
  <si>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</si>
  <si>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</si>
  <si>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</si>
  <si>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</si>
  <si>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</si>
  <si>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</si>
  <si>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</si>
  <si>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</si>
  <si>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</si>
  <si>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</si>
  <si>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</si>
  <si>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</si>
  <si>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</si>
  <si>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</si>
  <si>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</si>
  <si>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</si>
  <si>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</si>
  <si>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</si>
  <si>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</si>
  <si>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</si>
  <si>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</si>
  <si>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</si>
  <si>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</si>
  <si>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</si>
  <si>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</si>
  <si>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</si>
  <si>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</si>
  <si>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</si>
  <si>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</si>
  <si>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</si>
  <si>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</si>
  <si>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</si>
  <si>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</si>
  <si>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</si>
  <si>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</si>
  <si>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</si>
  <si>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</si>
  <si>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</si>
  <si>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</si>
  <si>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</si>
  <si>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</si>
  <si>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</si>
  <si>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</si>
  <si>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</si>
  <si>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</si>
  <si>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</si>
  <si>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</si>
  <si>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</si>
  <si>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</si>
  <si>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</si>
  <si>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</si>
  <si>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</si>
  <si>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</si>
  <si>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</si>
  <si>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</si>
  <si>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</si>
  <si>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</si>
  <si>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</si>
  <si>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</si>
  <si>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</si>
  <si>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</si>
  <si>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</si>
  <si>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</si>
  <si>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</si>
  <si>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</si>
  <si>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</si>
  <si>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</si>
  <si>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</si>
  <si>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</si>
  <si>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</si>
  <si>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</si>
  <si>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</si>
  <si>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</si>
  <si>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</si>
  <si>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</si>
  <si>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</si>
  <si>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</si>
  <si>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</si>
  <si>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</si>
  <si>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</si>
  <si>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</si>
  <si>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</si>
  <si>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</si>
  <si>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</si>
  <si>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</si>
  <si>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</si>
  <si>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</si>
  <si>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</si>
  <si>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</si>
  <si>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</si>
  <si>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</si>
  <si>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</si>
  <si>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</si>
  <si>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</si>
  <si>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</si>
  <si>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</si>
  <si>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</si>
  <si>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</si>
  <si>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</si>
  <si>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</si>
  <si>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</si>
  <si>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</si>
  <si>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</si>
  <si>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</si>
  <si>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</si>
  <si>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</si>
  <si>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</si>
  <si>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</si>
  <si>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</si>
  <si>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</si>
  <si>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</si>
  <si>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</si>
  <si>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</si>
  <si>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</si>
  <si>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</si>
  <si>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</si>
  <si>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</si>
  <si>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</si>
  <si>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</si>
  <si>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</si>
  <si>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</si>
  <si>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</si>
  <si>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</si>
  <si>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</si>
  <si>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</si>
  <si>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</si>
  <si>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</si>
  <si>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</si>
  <si>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</si>
  <si>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</si>
  <si>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</si>
  <si>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</si>
  <si>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</si>
  <si>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</si>
  <si>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</si>
  <si>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</si>
  <si>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</si>
  <si>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</si>
  <si>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</si>
  <si>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</si>
  <si>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</si>
  <si>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</si>
  <si>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</si>
  <si>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</si>
  <si>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</si>
  <si>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</si>
  <si>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</si>
  <si>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</si>
  <si>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</si>
  <si>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</si>
  <si>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</si>
  <si>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</si>
  <si>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</si>
  <si>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</si>
  <si>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</si>
  <si>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</si>
  <si>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</si>
  <si>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</si>
  <si>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</si>
  <si>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</si>
  <si>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</si>
  <si>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</si>
  <si>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</si>
  <si>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</si>
  <si>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</si>
  <si>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</si>
  <si>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</si>
  <si>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</si>
  <si>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</si>
  <si>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</si>
  <si>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</si>
  <si>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</si>
  <si>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</si>
  <si>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</si>
  <si>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</si>
  <si>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</si>
  <si>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</si>
  <si>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</si>
  <si>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</si>
  <si>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</si>
  <si>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</si>
  <si>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</si>
  <si>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</si>
  <si>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</si>
  <si>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</si>
  <si>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</si>
  <si>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</si>
  <si>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</si>
  <si>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</si>
  <si>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</si>
  <si>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</si>
  <si>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</si>
  <si>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</si>
  <si>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</si>
  <si>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</si>
  <si>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</si>
  <si>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</si>
  <si>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</si>
  <si>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</si>
  <si>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</si>
  <si>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</si>
  <si>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</si>
  <si>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</si>
  <si>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</si>
  <si>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</si>
  <si>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</si>
  <si>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</si>
  <si>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</si>
  <si>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</si>
  <si>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</si>
  <si>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</si>
  <si>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</si>
  <si>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</si>
  <si>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</si>
  <si>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</si>
  <si>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</si>
  <si>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</si>
  <si>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</si>
  <si>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</si>
  <si>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</si>
  <si>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</si>
  <si>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</si>
  <si>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</si>
  <si>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</si>
  <si>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</si>
  <si>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</si>
  <si>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</si>
  <si>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</si>
  <si>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</si>
  <si>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</si>
  <si>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</si>
  <si>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</si>
  <si>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</si>
  <si>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</si>
  <si>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</si>
  <si>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</si>
  <si>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</si>
  <si>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</si>
  <si>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</si>
  <si>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</si>
  <si>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</si>
  <si>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</si>
  <si>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</si>
  <si>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</si>
  <si>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</si>
  <si>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</si>
  <si>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</si>
  <si>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</si>
  <si>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</si>
  <si>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</si>
  <si>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</si>
  <si>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</si>
  <si>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</si>
  <si>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</si>
  <si>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</si>
  <si>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</si>
  <si>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</si>
  <si>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</si>
  <si>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</si>
  <si>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</si>
  <si>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</si>
  <si>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</si>
  <si>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</si>
  <si>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</si>
  <si>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</si>
  <si>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</si>
  <si>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</si>
  <si>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</si>
  <si>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</si>
  <si>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</si>
  <si>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</si>
  <si>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</si>
  <si>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</si>
  <si>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</si>
  <si>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</si>
  <si>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</si>
  <si>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</si>
  <si>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</si>
  <si>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</si>
  <si>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</si>
  <si>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</si>
  <si>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</si>
  <si>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</si>
  <si>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</si>
  <si>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</si>
  <si>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</si>
  <si>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</si>
  <si>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</si>
  <si>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</si>
  <si>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</si>
  <si>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</si>
  <si>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</si>
  <si>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</si>
  <si>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</si>
  <si>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</si>
  <si>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</si>
  <si>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</si>
  <si>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</si>
  <si>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</si>
  <si>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</si>
  <si>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</si>
  <si>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</si>
  <si>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</si>
  <si>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</si>
  <si>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</si>
  <si>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</si>
  <si>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</si>
  <si>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</si>
  <si>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</si>
  <si>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</si>
  <si>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</si>
  <si>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</si>
  <si>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</si>
  <si>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</si>
  <si>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</si>
  <si>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</si>
  <si>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</si>
  <si>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</si>
  <si>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</si>
  <si>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</si>
  <si>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</si>
  <si>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</si>
  <si>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</si>
  <si>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</si>
  <si>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</si>
  <si>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</si>
  <si>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</si>
  <si>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</si>
  <si>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</si>
  <si>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</si>
  <si>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</si>
  <si>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</si>
  <si>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</si>
  <si>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</si>
  <si>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</si>
  <si>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</si>
  <si>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</si>
  <si>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</si>
  <si>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</si>
  <si>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</si>
  <si>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</si>
  <si>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</si>
  <si>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</si>
  <si>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</si>
  <si>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</si>
  <si>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</si>
  <si>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</si>
  <si>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</si>
  <si>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</si>
  <si>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</si>
  <si>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</si>
  <si>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</si>
  <si>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</si>
  <si>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</si>
  <si>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</si>
  <si>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</si>
  <si>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</si>
  <si>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</si>
  <si>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</si>
  <si>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</si>
  <si>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</si>
  <si>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</si>
  <si>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</si>
  <si>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</si>
  <si>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</si>
  <si>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</si>
  <si>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</si>
  <si>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</si>
  <si>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</si>
  <si>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</si>
  <si>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</si>
  <si>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</si>
  <si>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</si>
  <si>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</si>
  <si>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</si>
  <si>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</si>
  <si>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</si>
  <si>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</si>
  <si>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</si>
  <si>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</si>
  <si>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</si>
  <si>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</si>
  <si>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</si>
  <si>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</si>
  <si>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</si>
  <si>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</si>
  <si>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</si>
  <si>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</si>
  <si>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</si>
  <si>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</si>
  <si>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</si>
  <si>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</si>
  <si>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</si>
  <si>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</si>
  <si>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</si>
  <si>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</si>
  <si>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</si>
  <si>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</si>
  <si>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</si>
  <si>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</si>
  <si>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</si>
  <si>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</si>
  <si>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</si>
  <si>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</si>
  <si>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</si>
  <si>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</si>
  <si>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</si>
  <si>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</si>
  <si>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</si>
  <si>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</si>
  <si>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</si>
  <si>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</si>
  <si>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</si>
  <si>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</si>
  <si>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</si>
  <si>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</si>
  <si>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</si>
  <si>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</si>
  <si>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</si>
  <si>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</si>
  <si>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</si>
  <si>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</si>
  <si>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</si>
  <si>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</si>
  <si>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</si>
  <si>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</si>
  <si>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</si>
  <si>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</si>
  <si>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</si>
  <si>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</si>
  <si>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</si>
  <si>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</si>
  <si>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</si>
  <si>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</si>
  <si>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</si>
  <si>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</si>
  <si>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</si>
  <si>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</si>
  <si>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</si>
  <si>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</si>
  <si>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</si>
  <si>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</si>
  <si>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</si>
  <si>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</si>
  <si>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</si>
  <si>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</si>
  <si>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</si>
  <si>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</si>
  <si>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</si>
  <si>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</si>
  <si>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</si>
  <si>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</si>
  <si>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</si>
  <si>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</si>
  <si>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</si>
  <si>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</si>
  <si>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</si>
  <si>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</si>
  <si>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</si>
  <si>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</si>
  <si>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</si>
  <si>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</si>
  <si>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</si>
  <si>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</si>
  <si>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</si>
  <si>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</si>
  <si>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</si>
  <si>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</si>
  <si>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</si>
  <si>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</si>
  <si>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</si>
  <si>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</si>
  <si>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</si>
  <si>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</si>
  <si>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</si>
  <si>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</si>
  <si>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</si>
  <si>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</si>
  <si>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</si>
  <si>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</si>
  <si>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</si>
  <si>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</si>
  <si>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</si>
  <si>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</si>
  <si>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</si>
  <si>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</si>
  <si>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</si>
  <si>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</si>
  <si>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</si>
  <si>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</si>
  <si>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</si>
  <si>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</si>
  <si>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</si>
  <si>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</si>
  <si>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</si>
  <si>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</si>
  <si>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</si>
  <si>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</si>
  <si>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</si>
  <si>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</si>
  <si>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</si>
  <si>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</si>
  <si>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</si>
  <si>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</si>
  <si>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</si>
  <si>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</si>
  <si>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</si>
  <si>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</si>
  <si>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</si>
  <si>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</si>
  <si>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</si>
  <si>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</si>
  <si>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</si>
  <si>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</si>
  <si>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</si>
  <si>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</si>
  <si>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</si>
  <si>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</si>
  <si>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</si>
  <si>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</si>
  <si>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</si>
  <si>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</si>
  <si>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</si>
  <si>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</si>
  <si>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</si>
  <si>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</si>
  <si>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</si>
  <si>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</si>
  <si>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</si>
  <si>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</si>
  <si>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</si>
  <si>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</si>
  <si>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</si>
  <si>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</si>
  <si>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</si>
  <si>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</si>
  <si>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</si>
  <si>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</si>
  <si>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</si>
  <si>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</si>
  <si>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</si>
  <si>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</si>
  <si>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</si>
  <si>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</si>
  <si>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</si>
  <si>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</si>
  <si>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</si>
  <si>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</si>
  <si>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</si>
  <si>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</si>
  <si>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</si>
  <si>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</si>
  <si>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</si>
  <si>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</si>
  <si>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</si>
  <si>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</si>
  <si>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</si>
  <si>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</si>
  <si>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</si>
  <si>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</si>
  <si>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</si>
  <si>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</si>
  <si>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</si>
  <si>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</si>
  <si>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</si>
  <si>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</si>
  <si>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</si>
  <si>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</si>
  <si>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</si>
  <si>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</si>
  <si>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</si>
  <si>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</si>
  <si>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</si>
  <si>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</si>
  <si>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</si>
  <si>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</si>
  <si>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</si>
  <si>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</si>
  <si>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</si>
  <si>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</si>
  <si>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</si>
  <si>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</si>
  <si>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</si>
  <si>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</si>
  <si>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</si>
  <si>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</si>
  <si>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</si>
  <si>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</si>
  <si>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</si>
  <si>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</si>
  <si>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</si>
  <si>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</si>
  <si>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</si>
  <si>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</si>
  <si>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</si>
  <si>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</si>
  <si>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</si>
  <si>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</si>
  <si>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</si>
  <si>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</si>
  <si>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</si>
  <si>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</si>
  <si>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</si>
  <si>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</si>
  <si>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</si>
  <si>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</si>
  <si>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</si>
  <si>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</si>
  <si>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</si>
  <si>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</si>
  <si>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</si>
  <si>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</si>
  <si>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</si>
  <si>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</si>
  <si>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</si>
  <si>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</si>
  <si>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</si>
  <si>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</si>
  <si>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</si>
  <si>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</si>
  <si>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</si>
  <si>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</si>
  <si>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</si>
  <si>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</si>
  <si>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</si>
  <si>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</si>
  <si>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</si>
  <si>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</si>
  <si>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</si>
  <si>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</si>
  <si>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</si>
  <si>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</si>
  <si>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</si>
  <si>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</si>
  <si>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</si>
  <si>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</si>
  <si>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</si>
  <si>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</si>
  <si>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</si>
  <si>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</si>
  <si>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</si>
  <si>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</si>
  <si>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</si>
  <si>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</si>
  <si>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</si>
  <si>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</si>
  <si>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</si>
  <si>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</si>
  <si>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</si>
  <si>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</si>
  <si>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</si>
  <si>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</si>
  <si>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</si>
  <si>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</si>
  <si>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</si>
  <si>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</si>
  <si>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</si>
  <si>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</si>
  <si>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</si>
  <si>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</si>
  <si>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</si>
  <si>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</si>
  <si>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</si>
  <si>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</si>
  <si>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</si>
  <si>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</si>
  <si>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</si>
  <si>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</si>
  <si>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</si>
  <si>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</si>
  <si>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</si>
  <si>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</si>
  <si>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</si>
  <si>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</si>
  <si>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</si>
  <si>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</si>
  <si>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</si>
  <si>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</si>
  <si>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</si>
  <si>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</si>
  <si>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</si>
  <si>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</si>
  <si>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</si>
  <si>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</si>
  <si>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</si>
  <si>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</si>
  <si>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</si>
  <si>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</si>
  <si>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</si>
  <si>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</si>
  <si>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</si>
  <si>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</si>
  <si>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</si>
  <si>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</si>
  <si>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</si>
  <si>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</si>
  <si>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</si>
  <si>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</si>
  <si>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</si>
  <si>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</si>
  <si>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</si>
  <si>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</si>
  <si>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</si>
  <si>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</si>
  <si>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</si>
  <si>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</si>
  <si>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</si>
  <si>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</si>
  <si>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</si>
  <si>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</si>
  <si>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</si>
  <si>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</si>
  <si>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</si>
  <si>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</si>
  <si>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</si>
  <si>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</si>
  <si>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</si>
  <si>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</si>
  <si>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</si>
  <si>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</si>
  <si>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</si>
  <si>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</si>
  <si>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</si>
  <si>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</si>
  <si>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</si>
  <si>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</si>
  <si>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</si>
  <si>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</si>
  <si>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</si>
  <si>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</si>
  <si>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</si>
  <si>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</si>
  <si>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</si>
  <si>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</si>
  <si>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</si>
  <si>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</si>
  <si>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</si>
  <si>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</si>
  <si>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</si>
  <si>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</si>
  <si>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</si>
  <si>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</si>
  <si>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</si>
  <si>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</si>
  <si>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</si>
  <si>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</si>
  <si>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</si>
  <si>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</si>
  <si>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</si>
  <si>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</si>
  <si>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</si>
  <si>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</si>
  <si>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</si>
  <si>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</si>
  <si>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</si>
  <si>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</si>
  <si>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</si>
  <si>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</si>
  <si>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</si>
  <si>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</si>
  <si>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</si>
  <si>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</si>
  <si>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</si>
  <si>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</si>
  <si>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</si>
  <si>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</si>
  <si>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</si>
  <si>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</si>
  <si>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</si>
  <si>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</si>
  <si>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</si>
  <si>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</si>
  <si>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</si>
  <si>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</si>
  <si>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</si>
  <si>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</si>
  <si>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</si>
  <si>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</si>
  <si>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</si>
  <si>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</si>
  <si>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</si>
  <si>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</si>
  <si>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</si>
  <si>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</si>
  <si>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</si>
  <si>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</si>
  <si>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</si>
  <si>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</si>
  <si>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</si>
  <si>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</si>
  <si>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</si>
  <si>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</si>
  <si>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</si>
  <si>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</si>
  <si>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</si>
  <si>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</si>
  <si>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</si>
  <si>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</si>
  <si>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</si>
  <si>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</si>
  <si>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</si>
  <si>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</si>
  <si>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</si>
  <si>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</si>
  <si>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</si>
  <si>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</si>
  <si>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</si>
  <si>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</si>
  <si>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</si>
  <si>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</si>
  <si>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</si>
  <si>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</si>
  <si>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</si>
  <si>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</si>
  <si>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</si>
  <si>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</si>
  <si>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</si>
  <si>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</si>
  <si>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</si>
  <si>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</si>
  <si>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</si>
  <si>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</si>
  <si>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</si>
  <si>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</si>
  <si>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</si>
  <si>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</si>
  <si>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</si>
  <si>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</si>
  <si>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</si>
  <si>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</si>
  <si>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</si>
  <si>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</si>
  <si>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</si>
  <si>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</si>
  <si>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</si>
  <si>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</si>
  <si>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</si>
  <si>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</si>
  <si>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</si>
  <si>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</si>
  <si>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</si>
  <si>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</si>
  <si>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</si>
  <si>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</si>
  <si>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</si>
  <si>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</si>
  <si>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</si>
  <si>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</si>
  <si>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</si>
  <si>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</si>
  <si>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</si>
  <si>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</si>
  <si>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</si>
  <si>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</si>
  <si>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</si>
  <si>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</si>
  <si>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</si>
  <si>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</si>
  <si>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</si>
  <si>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</si>
  <si>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</si>
  <si>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</si>
  <si>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</si>
  <si>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</si>
  <si>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</si>
  <si>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</si>
  <si>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</si>
  <si>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</si>
  <si>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</si>
  <si>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</si>
  <si>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</si>
  <si>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</si>
  <si>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</si>
  <si>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</si>
  <si>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</si>
  <si>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</si>
  <si>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</si>
  <si>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</si>
  <si>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</si>
  <si>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</si>
  <si>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</si>
  <si>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</si>
  <si>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</si>
  <si>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</si>
  <si>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</si>
  <si>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</si>
  <si>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</si>
  <si>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</si>
  <si>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</si>
  <si>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</si>
  <si>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</si>
  <si>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</si>
  <si>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</si>
  <si>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</si>
  <si>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</si>
  <si>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</si>
  <si>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</si>
  <si>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</si>
  <si>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</si>
  <si>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</si>
  <si>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</si>
  <si>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</si>
  <si>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</si>
  <si>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</si>
  <si>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</si>
  <si>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</si>
  <si>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</si>
  <si>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</si>
  <si>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</si>
  <si>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</si>
  <si>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</si>
  <si>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</si>
  <si>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</si>
  <si>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</si>
  <si>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</si>
  <si>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</si>
  <si>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</si>
  <si>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</si>
  <si>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</si>
  <si>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</si>
  <si>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</si>
  <si>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</si>
  <si>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</si>
  <si>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</si>
  <si>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</si>
  <si>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</si>
  <si>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</si>
  <si>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</si>
  <si>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</si>
  <si>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</si>
  <si>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</si>
  <si>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</si>
  <si>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</si>
  <si>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</si>
  <si>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</si>
  <si>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</si>
  <si>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</si>
  <si>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</si>
  <si>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</si>
  <si>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</si>
  <si>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</si>
  <si>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</si>
  <si>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</si>
  <si>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</si>
  <si>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</si>
  <si>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</si>
  <si>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</si>
  <si>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</si>
  <si>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</si>
  <si>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</si>
  <si>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</si>
  <si>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</si>
  <si>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</si>
  <si>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</si>
  <si>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</si>
  <si>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</si>
  <si>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</si>
  <si>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</si>
  <si>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</si>
  <si>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</si>
  <si>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</si>
  <si>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</si>
  <si>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</si>
  <si>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</si>
  <si>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</si>
  <si>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</si>
  <si>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</si>
  <si>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</si>
  <si>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</si>
  <si>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</si>
  <si>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</si>
  <si>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</si>
  <si>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</si>
  <si>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</si>
  <si>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</si>
  <si>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</si>
  <si>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</si>
  <si>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</si>
  <si>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</si>
  <si>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</si>
  <si>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</si>
  <si>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</si>
  <si>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</si>
  <si>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</si>
  <si>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</si>
  <si>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</si>
  <si>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</si>
  <si>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</si>
  <si>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</si>
  <si>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</si>
  <si>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</si>
  <si>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</si>
  <si>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</si>
  <si>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</si>
  <si>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</si>
  <si>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</si>
  <si>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</si>
  <si>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</si>
  <si>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</si>
  <si>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</si>
  <si>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</si>
  <si>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</si>
  <si>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</si>
  <si>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</si>
  <si>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</si>
  <si>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</si>
  <si>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</si>
  <si>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</si>
  <si>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</si>
  <si>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</si>
  <si>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</si>
  <si>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</si>
  <si>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</si>
  <si>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</si>
  <si>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</si>
  <si>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</si>
  <si>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</si>
  <si>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</si>
  <si>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</si>
  <si>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</si>
  <si>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</si>
  <si>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</si>
  <si>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</si>
  <si>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</si>
  <si>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</si>
  <si>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</si>
  <si>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</si>
  <si>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</si>
  <si>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</si>
  <si>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</si>
  <si>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</si>
  <si>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</si>
  <si>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</si>
  <si>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</si>
  <si>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</si>
  <si>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</si>
  <si>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</si>
  <si>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</si>
  <si>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</si>
  <si>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</si>
  <si>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</si>
  <si>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</si>
  <si>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</si>
  <si>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</si>
  <si>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</si>
  <si>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</si>
  <si>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</si>
  <si>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</si>
  <si>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</si>
  <si>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</si>
  <si>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</si>
  <si>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</si>
  <si>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</si>
  <si>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</si>
  <si>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</si>
  <si>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</si>
  <si>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</si>
  <si>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</si>
  <si>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</si>
  <si>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</si>
  <si>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</si>
  <si>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</si>
  <si>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</si>
  <si>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</si>
  <si>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</si>
  <si>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</si>
  <si>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</si>
  <si>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</si>
  <si>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</si>
  <si>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</si>
  <si>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</si>
  <si>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</si>
  <si>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</si>
  <si>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</si>
  <si>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</si>
  <si>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</si>
  <si>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</si>
  <si>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</si>
  <si>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</si>
  <si>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</si>
  <si>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</si>
  <si>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</si>
  <si>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</si>
  <si>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</si>
  <si>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</si>
  <si>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</si>
  <si>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</si>
  <si>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</si>
  <si>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</si>
  <si>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</si>
  <si>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</si>
  <si>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</si>
  <si>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</si>
  <si>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</si>
  <si>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</si>
  <si>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</si>
  <si>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</si>
  <si>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</si>
  <si>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</si>
  <si>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</si>
  <si>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</si>
  <si>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</si>
  <si>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</si>
  <si>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</si>
  <si>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</si>
  <si>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</si>
  <si>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</si>
  <si>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</si>
  <si>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</si>
  <si>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</si>
  <si>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</si>
  <si>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</si>
  <si>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</si>
  <si>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</si>
  <si>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</si>
  <si>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</si>
  <si>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</si>
  <si>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</si>
  <si>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</si>
  <si>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</si>
  <si>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</si>
  <si>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</si>
  <si>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</si>
  <si>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</si>
  <si>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</si>
  <si>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</si>
  <si>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</si>
  <si>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</si>
  <si>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</si>
  <si>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</si>
  <si>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</si>
  <si>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</si>
  <si>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</si>
  <si>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</si>
  <si>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</si>
  <si>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</si>
  <si>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</si>
  <si>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</si>
  <si>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</si>
  <si>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</si>
  <si>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</si>
  <si>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</si>
  <si>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</si>
  <si>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</si>
  <si>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</si>
  <si>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</si>
  <si>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</si>
  <si>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</si>
  <si>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</si>
  <si>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</si>
  <si>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</si>
  <si>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</si>
  <si>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</si>
  <si>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</si>
  <si>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</si>
  <si>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</si>
  <si>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</si>
  <si>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</si>
  <si>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</si>
  <si>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</si>
  <si>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</si>
  <si>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</si>
  <si>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</si>
  <si>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</si>
  <si>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</si>
  <si>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</si>
  <si>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</si>
  <si>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</si>
  <si>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</si>
  <si>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</si>
  <si>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</si>
  <si>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</si>
  <si>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</si>
  <si>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</si>
  <si>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</si>
  <si>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</si>
  <si>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</si>
  <si>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</si>
  <si>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</si>
  <si>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</si>
  <si>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</si>
  <si>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</si>
  <si>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</si>
  <si>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</si>
  <si>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</si>
  <si>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</si>
  <si>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</si>
  <si>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</si>
  <si>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</si>
  <si>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</si>
  <si>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</si>
  <si>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</si>
  <si>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</si>
  <si>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</si>
  <si>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</si>
  <si>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</si>
  <si>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</si>
  <si>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</si>
  <si>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</si>
  <si>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</si>
  <si>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</si>
  <si>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</si>
  <si>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</si>
  <si>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</si>
  <si>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</si>
  <si>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</si>
  <si>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</si>
  <si>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</si>
  <si>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</si>
  <si>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</si>
  <si>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</si>
  <si>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</si>
  <si>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</si>
  <si>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</si>
  <si>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</si>
  <si>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</si>
  <si>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</si>
  <si>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</si>
  <si>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</si>
  <si>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</si>
  <si>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</si>
  <si>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</si>
  <si>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</si>
  <si>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</si>
  <si>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</si>
  <si>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</si>
  <si>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</si>
  <si>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</si>
  <si>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</si>
  <si>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</si>
  <si>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</si>
  <si>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</si>
  <si>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</si>
  <si>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</si>
  <si>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</si>
  <si>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</si>
  <si>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</si>
  <si>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</si>
  <si>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</si>
  <si>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</si>
  <si>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</si>
  <si>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</si>
  <si>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</si>
  <si>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</si>
  <si>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</si>
  <si>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</si>
  <si>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</si>
  <si>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</si>
  <si>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</si>
  <si>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</si>
  <si>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</si>
  <si>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</si>
  <si>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</si>
  <si>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</si>
  <si>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</si>
  <si>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</si>
  <si>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</si>
  <si>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</si>
  <si>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</si>
  <si>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</si>
  <si>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</si>
  <si>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</si>
  <si>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</si>
  <si>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</si>
  <si>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</si>
  <si>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</si>
  <si>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</si>
  <si>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</si>
  <si>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</si>
  <si>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</si>
  <si>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</si>
  <si>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</si>
  <si>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</si>
  <si>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</si>
  <si>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</si>
  <si>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</si>
  <si>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</si>
  <si>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</si>
  <si>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</si>
  <si>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</si>
  <si>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</si>
  <si>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</si>
  <si>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</si>
  <si>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</si>
  <si>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</si>
  <si>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</si>
  <si>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</si>
  <si>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</si>
  <si>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</si>
  <si>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</si>
  <si>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</si>
  <si>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</si>
  <si>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</si>
  <si>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</si>
  <si>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</si>
  <si>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</si>
  <si>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</si>
  <si>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</si>
  <si>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</si>
  <si>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</si>
  <si>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</si>
  <si>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</si>
  <si>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</si>
  <si>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</si>
  <si>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</si>
  <si>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</si>
  <si>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</si>
  <si>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</si>
  <si>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</si>
  <si>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</si>
  <si>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</si>
  <si>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</si>
  <si>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</si>
  <si>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</si>
  <si>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</si>
  <si>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</si>
  <si>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</si>
  <si>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</si>
  <si>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</si>
  <si>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</si>
  <si>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</si>
  <si>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</si>
  <si>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</si>
  <si>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</si>
  <si>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</si>
  <si>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</si>
  <si>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</si>
  <si>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</si>
  <si>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</si>
  <si>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</si>
  <si>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</si>
  <si>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</si>
  <si>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</si>
  <si>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</si>
  <si>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</si>
  <si>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</si>
  <si>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</si>
  <si>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</si>
  <si>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</si>
  <si>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</si>
  <si>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</si>
  <si>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</si>
  <si>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</si>
  <si>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</si>
  <si>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</si>
  <si>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</si>
  <si>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</si>
  <si>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</si>
  <si>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</si>
  <si>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</si>
  <si>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</si>
  <si>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</si>
  <si>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</si>
  <si>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</si>
  <si>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</si>
  <si>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</si>
  <si>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</si>
  <si>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</si>
  <si>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</si>
  <si>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</si>
  <si>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</si>
  <si>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</si>
  <si>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</si>
  <si>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</si>
  <si>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</si>
  <si>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</si>
  <si>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</si>
  <si>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</si>
  <si>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</si>
  <si>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</si>
  <si>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</si>
  <si>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</si>
  <si>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</si>
  <si>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</si>
  <si>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</si>
  <si>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</si>
  <si>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</si>
  <si>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</si>
  <si>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</si>
  <si>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</si>
  <si>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</si>
  <si>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</si>
  <si>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</si>
  <si>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</si>
  <si>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</si>
  <si>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</si>
  <si>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</si>
  <si>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</si>
  <si>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</si>
  <si>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</si>
  <si>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</si>
  <si>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</si>
  <si>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</si>
  <si>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</si>
  <si>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</si>
  <si>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</si>
  <si>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</si>
  <si>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</si>
  <si>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</si>
  <si>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</si>
  <si>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</si>
  <si>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</si>
  <si>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</si>
  <si>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</si>
  <si>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</si>
  <si>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</si>
  <si>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</si>
  <si>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</si>
  <si>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</si>
  <si>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</si>
  <si>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</si>
  <si>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</si>
  <si>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</si>
  <si>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</si>
  <si>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</si>
  <si>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</si>
  <si>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</si>
  <si>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</si>
  <si>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</si>
  <si>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</si>
  <si>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</si>
  <si>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</si>
  <si>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</si>
  <si>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</si>
  <si>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</si>
  <si>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</si>
  <si>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</si>
  <si>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</si>
  <si>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</si>
  <si>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</si>
  <si>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</si>
  <si>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</si>
  <si>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</si>
  <si>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</si>
  <si>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</si>
  <si>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</si>
  <si>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</si>
  <si>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</si>
  <si>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</si>
  <si>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</si>
  <si>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</si>
  <si>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</si>
  <si>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</si>
  <si>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</si>
  <si>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</si>
  <si>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</si>
  <si>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</si>
  <si>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</si>
  <si>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</si>
  <si>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</si>
  <si>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</si>
  <si>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</si>
  <si>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</si>
  <si>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</si>
  <si>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</si>
  <si>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</si>
  <si>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</si>
  <si>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</si>
  <si>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</si>
  <si>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</si>
  <si>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</si>
  <si>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</si>
  <si>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</si>
  <si>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</si>
  <si>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</si>
  <si>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</si>
  <si>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</si>
  <si>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</si>
  <si>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</si>
  <si>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</si>
  <si>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</si>
  <si>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</si>
  <si>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</si>
  <si>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</si>
  <si>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</si>
  <si>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</si>
  <si>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</si>
  <si>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</si>
  <si>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</si>
  <si>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</si>
  <si>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</si>
  <si>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</si>
  <si>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</si>
  <si>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</si>
  <si>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</si>
  <si>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</si>
  <si>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</si>
  <si>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</si>
  <si>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</si>
  <si>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</si>
  <si>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</si>
  <si>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</si>
  <si>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</si>
  <si>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</si>
  <si>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</si>
  <si>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</si>
  <si>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</si>
  <si>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</si>
  <si>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</si>
  <si>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</si>
  <si>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</si>
  <si>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</si>
  <si>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</si>
  <si>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</si>
  <si>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</si>
  <si>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</si>
  <si>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</si>
  <si>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</si>
  <si>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</si>
  <si>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</si>
  <si>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</si>
  <si>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</si>
  <si>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</si>
  <si>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</si>
  <si>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</si>
  <si>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</si>
  <si>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</si>
  <si>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</si>
  <si>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</si>
  <si>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</si>
  <si>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</si>
  <si>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</si>
  <si>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</si>
  <si>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</si>
  <si>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</si>
  <si>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</si>
  <si>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</si>
  <si>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</si>
  <si>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</si>
  <si>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</si>
  <si>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</si>
  <si>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</si>
  <si>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</si>
  <si>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</si>
  <si>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</si>
  <si>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</si>
  <si>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</si>
  <si>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</si>
  <si>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</si>
  <si>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</si>
  <si>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</si>
  <si>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</si>
  <si>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</si>
  <si>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</si>
  <si>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</si>
  <si>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</si>
  <si>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</si>
  <si>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</si>
  <si>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</si>
  <si>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</si>
  <si>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</si>
  <si>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</si>
  <si>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</si>
  <si>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</si>
  <si>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</si>
  <si>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</si>
  <si>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</si>
  <si>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</si>
  <si>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</si>
  <si>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</si>
  <si>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</si>
  <si>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</si>
  <si>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</si>
  <si>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</si>
  <si>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</si>
  <si>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</si>
  <si>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</si>
  <si>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</si>
  <si>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</si>
  <si>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</si>
  <si>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</si>
  <si>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</si>
  <si>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</si>
  <si>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</si>
  <si>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</si>
  <si>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</si>
  <si>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</si>
  <si>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</si>
  <si>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</si>
  <si>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</si>
  <si>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</si>
  <si>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</si>
  <si>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</si>
  <si>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</si>
  <si>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</si>
  <si>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</si>
  <si>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</si>
  <si>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</si>
  <si>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</si>
  <si>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</si>
  <si>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</si>
  <si>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</si>
  <si>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</si>
  <si>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</si>
  <si>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</si>
  <si>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</si>
  <si>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</si>
  <si>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</si>
  <si>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</si>
  <si>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</si>
  <si>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</si>
  <si>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</si>
  <si>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</si>
  <si>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</si>
  <si>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</si>
  <si>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</si>
  <si>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</si>
  <si>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</si>
  <si>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</si>
  <si>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</si>
  <si>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</si>
  <si>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</si>
  <si>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</si>
  <si>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</si>
  <si>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</si>
  <si>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</si>
  <si>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</si>
  <si>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</si>
  <si>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</si>
  <si>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</si>
  <si>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</si>
  <si>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</si>
  <si>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</si>
  <si>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</si>
  <si>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</si>
  <si>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</si>
  <si>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</si>
  <si>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</si>
  <si>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</si>
  <si>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</si>
  <si>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</si>
  <si>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</si>
  <si>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</si>
  <si>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</si>
  <si>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</si>
  <si>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</si>
  <si>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</si>
  <si>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</si>
  <si>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</si>
  <si>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</si>
  <si>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</si>
  <si>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</si>
  <si>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</si>
  <si>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</si>
  <si>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</si>
  <si>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</si>
  <si>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</si>
  <si>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</si>
  <si>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</si>
  <si>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</si>
  <si>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</si>
  <si>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</si>
  <si>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</si>
  <si>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</si>
  <si>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</si>
  <si>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</si>
  <si>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</si>
  <si>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</si>
  <si>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</si>
  <si>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</si>
  <si>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</si>
  <si>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</si>
  <si>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</si>
  <si>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</si>
  <si>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</si>
  <si>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</si>
  <si>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</si>
  <si>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</si>
  <si>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</si>
  <si>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</si>
  <si>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</si>
  <si>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</si>
  <si>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</si>
  <si>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</si>
  <si>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</si>
  <si>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</si>
  <si>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</si>
  <si>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</si>
  <si>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</si>
  <si>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</si>
  <si>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</si>
  <si>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</si>
  <si>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</si>
  <si>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</si>
  <si>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</si>
  <si>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</si>
  <si>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</si>
  <si>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</si>
  <si>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</si>
  <si>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</si>
  <si>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</si>
  <si>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</si>
  <si>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</si>
  <si>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</si>
  <si>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</si>
  <si>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</si>
  <si>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</si>
  <si>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</si>
  <si>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</si>
  <si>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</si>
  <si>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</si>
  <si>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</si>
  <si>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</si>
  <si>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</si>
  <si>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</si>
  <si>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</si>
  <si>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</si>
  <si>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</si>
  <si>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</si>
  <si>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</si>
  <si>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</si>
  <si>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</si>
  <si>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</si>
  <si>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</si>
  <si>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</si>
  <si>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</si>
  <si>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</si>
  <si>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</si>
  <si>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</si>
  <si>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</si>
  <si>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</si>
  <si>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</si>
  <si>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</si>
  <si>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</si>
  <si>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</si>
  <si>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</si>
  <si>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</si>
  <si>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</si>
  <si>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</si>
  <si>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</si>
  <si>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</si>
  <si>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</si>
  <si>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</si>
  <si>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</si>
  <si>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</si>
  <si>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</si>
  <si>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</si>
  <si>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</si>
  <si>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</si>
  <si>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</si>
  <si>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</si>
  <si>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</si>
  <si>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</si>
  <si>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</si>
  <si>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</si>
  <si>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</si>
  <si>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</si>
  <si>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</si>
  <si>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</si>
  <si>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</si>
  <si>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</si>
  <si>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</si>
  <si>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</si>
  <si>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</si>
  <si>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</si>
  <si>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</si>
  <si>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</si>
  <si>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</si>
  <si>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</si>
  <si>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</si>
  <si>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</si>
  <si>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</si>
  <si>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</si>
  <si>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</si>
  <si>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</si>
  <si>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</si>
  <si>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</si>
  <si>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</si>
  <si>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</si>
  <si>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</si>
  <si>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</si>
  <si>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</si>
  <si>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</si>
  <si>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</si>
  <si>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</si>
  <si>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</si>
  <si>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</si>
  <si>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</si>
  <si>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</si>
  <si>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</si>
  <si>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</si>
  <si>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</si>
  <si>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</si>
  <si>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</si>
  <si>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</si>
  <si>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</si>
  <si>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</si>
  <si>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</si>
  <si>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</si>
  <si>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</si>
  <si>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</si>
  <si>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</si>
  <si>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</si>
  <si>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</si>
  <si>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</si>
  <si>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</si>
  <si>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</si>
  <si>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</si>
  <si>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</si>
  <si>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</si>
  <si>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</si>
  <si>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</si>
  <si>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</si>
  <si>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</si>
  <si>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</si>
  <si>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</si>
  <si>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</si>
  <si>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</si>
  <si>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</si>
  <si>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</si>
  <si>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</si>
  <si>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</si>
  <si>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</si>
  <si>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</si>
  <si>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</si>
  <si>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</si>
  <si>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</si>
  <si>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</si>
  <si>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</si>
  <si>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</si>
  <si>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</si>
  <si>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</si>
  <si>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</si>
  <si>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</si>
  <si>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</si>
  <si>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</si>
  <si>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</si>
  <si>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</si>
  <si>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</si>
  <si>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</si>
  <si>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</si>
  <si>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</si>
  <si>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</si>
  <si>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</si>
  <si>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</si>
  <si>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</si>
  <si>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</si>
  <si>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</si>
  <si>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</si>
  <si>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</si>
  <si>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</si>
  <si>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</si>
  <si>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</si>
  <si>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</si>
  <si>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</si>
  <si>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</si>
  <si>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</si>
  <si>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</si>
  <si>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</si>
  <si>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</si>
  <si>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</si>
  <si>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</si>
  <si>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</si>
  <si>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</si>
  <si>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</si>
  <si>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</si>
  <si>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</si>
  <si>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</si>
  <si>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</si>
  <si>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</si>
  <si>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</si>
  <si>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</si>
  <si>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</si>
  <si>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</si>
  <si>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</si>
  <si>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</si>
  <si>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</si>
  <si>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</si>
  <si>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</si>
  <si>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</si>
  <si>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</si>
  <si>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</si>
  <si>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</si>
  <si>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</si>
  <si>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</si>
  <si>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</si>
  <si>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</si>
  <si>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</si>
  <si>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</si>
  <si>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</si>
  <si>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</si>
  <si>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</si>
  <si>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</si>
  <si>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</si>
  <si>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</si>
  <si>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</si>
  <si>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</si>
  <si>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</si>
  <si>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</si>
  <si>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</si>
  <si>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</si>
  <si>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</si>
  <si>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</si>
  <si>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</si>
  <si>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</si>
  <si>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</si>
  <si>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</si>
  <si>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</si>
  <si>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</si>
  <si>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</si>
  <si>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</si>
  <si>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</si>
  <si>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</si>
  <si>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</si>
  <si>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</si>
  <si>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</si>
  <si>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</si>
  <si>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</si>
  <si>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</si>
  <si>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</si>
  <si>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</si>
  <si>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</si>
  <si>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</si>
  <si>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</si>
  <si>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</si>
  <si>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</si>
  <si>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</si>
  <si>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</si>
  <si>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</si>
  <si>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</si>
  <si>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</si>
  <si>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</si>
  <si>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</si>
  <si>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</si>
  <si>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</si>
  <si>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</si>
  <si>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</si>
  <si>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</si>
  <si>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</si>
  <si>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</si>
  <si>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</si>
  <si>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</si>
  <si>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</si>
  <si>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</si>
  <si>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</si>
  <si>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</si>
  <si>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</si>
  <si>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</si>
  <si>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</si>
  <si>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</si>
  <si>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</si>
  <si>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</si>
  <si>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</si>
  <si>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</si>
  <si>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</si>
  <si>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</si>
  <si>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</si>
  <si>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</si>
  <si>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</si>
  <si>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</si>
  <si>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</si>
  <si>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</si>
  <si>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</si>
  <si>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</si>
  <si>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</si>
  <si>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</si>
  <si>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</si>
  <si>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</si>
  <si>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</si>
  <si>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</si>
  <si>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</si>
  <si>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</si>
  <si>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</si>
  <si>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</si>
  <si>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</si>
  <si>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</si>
  <si>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</si>
  <si>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</si>
  <si>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</si>
  <si>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</si>
  <si>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</si>
  <si>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</si>
  <si>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</si>
  <si>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</si>
  <si>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</si>
  <si>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</si>
  <si>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</si>
  <si>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</si>
  <si>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</si>
  <si>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</si>
  <si>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</si>
  <si>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</si>
  <si>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</si>
  <si>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</si>
  <si>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</si>
  <si>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</si>
  <si>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</si>
  <si>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</si>
  <si>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</si>
  <si>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</si>
  <si>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</si>
  <si>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</si>
  <si>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</si>
  <si>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</si>
  <si>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</si>
  <si>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</si>
  <si>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</si>
  <si>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</si>
  <si>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</si>
  <si>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</si>
  <si>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</si>
  <si>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</si>
  <si>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</si>
  <si>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</si>
  <si>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</si>
  <si>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</si>
  <si>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</si>
  <si>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</si>
  <si>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</si>
  <si>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</si>
  <si>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</si>
  <si>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</si>
  <si>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</si>
  <si>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</si>
  <si>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</si>
  <si>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</si>
  <si>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</si>
  <si>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</si>
  <si>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</si>
  <si>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</si>
  <si>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</si>
  <si>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</si>
  <si>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</si>
  <si>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</si>
  <si>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</si>
  <si>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</si>
  <si>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</si>
  <si>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</si>
  <si>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</si>
  <si>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</si>
  <si>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</si>
  <si>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</si>
  <si>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</si>
  <si>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</si>
  <si>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</si>
  <si>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</si>
  <si>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</si>
  <si>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</si>
  <si>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</si>
  <si>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</si>
  <si>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</si>
  <si>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</si>
  <si>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</si>
  <si>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</si>
  <si>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</si>
  <si>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</si>
  <si>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</si>
  <si>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</si>
  <si>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</si>
  <si>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</si>
  <si>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</si>
  <si>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</si>
  <si>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</si>
  <si>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</si>
  <si>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</si>
  <si>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</si>
  <si>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</si>
  <si>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</si>
  <si>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</si>
  <si>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</si>
  <si>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</si>
  <si>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</si>
  <si>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</si>
  <si>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</si>
  <si>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</si>
  <si>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</si>
  <si>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</si>
  <si>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</si>
  <si>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</si>
  <si>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</si>
  <si>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</si>
  <si>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</si>
  <si>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</si>
  <si>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</si>
  <si>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</si>
  <si>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</si>
  <si>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</si>
  <si>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</si>
  <si>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</si>
  <si>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</si>
  <si>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</si>
  <si>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</si>
  <si>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</si>
  <si>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</si>
  <si>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</si>
  <si>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</si>
  <si>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</si>
  <si>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</si>
  <si>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</si>
  <si>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</si>
  <si>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</si>
  <si>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</si>
  <si>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</si>
  <si>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</si>
  <si>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</si>
  <si>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</si>
  <si>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</si>
  <si>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</si>
  <si>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</si>
  <si>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</si>
  <si>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</si>
  <si>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</si>
  <si>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</si>
  <si>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</si>
  <si>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</si>
  <si>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</si>
  <si>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</si>
  <si>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</si>
  <si>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</si>
  <si>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</si>
  <si>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</si>
  <si>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</si>
  <si>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</si>
  <si>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</si>
  <si>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</si>
  <si>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</si>
  <si>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</si>
  <si>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</si>
  <si>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</si>
  <si>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</si>
  <si>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</si>
  <si>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</si>
  <si>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</si>
  <si>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</si>
  <si>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</si>
  <si>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</si>
  <si>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</si>
  <si>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</si>
  <si>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</si>
  <si>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</si>
  <si>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</si>
  <si>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</si>
  <si>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</si>
  <si>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</si>
  <si>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</si>
  <si>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</si>
  <si>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</si>
  <si>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</si>
  <si>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</si>
  <si>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</si>
  <si>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</si>
  <si>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</si>
  <si>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</si>
  <si>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</si>
  <si>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</si>
  <si>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</si>
  <si>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</si>
  <si>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</si>
  <si>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</si>
  <si>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</si>
  <si>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</si>
  <si>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</si>
  <si>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</si>
  <si>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</si>
  <si>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</si>
  <si>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</si>
  <si>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</si>
  <si>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</si>
  <si>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</si>
  <si>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</si>
  <si>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</si>
  <si>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</si>
  <si>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</si>
  <si>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</si>
  <si>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</si>
  <si>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</si>
  <si>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</si>
  <si>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</si>
  <si>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</si>
  <si>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</si>
  <si>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</si>
  <si>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</si>
  <si>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</si>
  <si>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</si>
  <si>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</si>
  <si>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</si>
  <si>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</si>
  <si>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</si>
  <si>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</si>
  <si>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</si>
  <si>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</si>
  <si>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</si>
  <si>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</si>
  <si>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</si>
  <si>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</si>
  <si>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</si>
  <si>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</si>
  <si>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</si>
  <si>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</si>
  <si>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</si>
  <si>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</si>
  <si>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</si>
  <si>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</si>
  <si>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</si>
  <si>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</si>
  <si>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</si>
  <si>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</si>
  <si>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</si>
  <si>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</si>
  <si>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</si>
  <si>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</si>
  <si>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</si>
  <si>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</si>
  <si>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</si>
  <si>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</si>
  <si>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</si>
  <si>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</si>
  <si>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</si>
  <si>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</si>
  <si>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</si>
  <si>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</si>
  <si>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</si>
  <si>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</si>
  <si>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</si>
  <si>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</si>
  <si>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</si>
  <si>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</si>
  <si>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</si>
  <si>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</si>
  <si>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</si>
  <si>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</si>
  <si>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</si>
  <si>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</si>
  <si>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</si>
  <si>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</si>
  <si>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</si>
  <si>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</si>
  <si>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</si>
  <si>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</si>
  <si>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</si>
  <si>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</si>
  <si>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</si>
  <si>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</si>
  <si>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</si>
  <si>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</si>
  <si>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</si>
  <si>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</si>
  <si>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</si>
  <si>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</si>
  <si>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</si>
  <si>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</si>
  <si>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</si>
  <si>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</si>
  <si>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</si>
  <si>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</si>
  <si>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</si>
  <si>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</si>
  <si>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</si>
  <si>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</si>
  <si>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</si>
  <si>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</si>
  <si>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</si>
  <si>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</si>
  <si>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</si>
  <si>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</si>
  <si>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</si>
  <si>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</si>
  <si>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</si>
  <si>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</si>
  <si>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</si>
  <si>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</si>
  <si>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</si>
  <si>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</si>
  <si>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</si>
  <si>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</si>
  <si>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</si>
  <si>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</si>
  <si>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</si>
  <si>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</si>
  <si>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</si>
  <si>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</si>
  <si>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</si>
  <si>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</si>
  <si>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</si>
  <si>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</si>
  <si>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</si>
  <si>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</si>
  <si>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</si>
  <si>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</si>
  <si>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</si>
  <si>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</si>
  <si>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</si>
  <si>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</si>
  <si>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</si>
  <si>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</si>
  <si>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</si>
  <si>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</si>
  <si>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</si>
  <si>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</si>
  <si>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</si>
  <si>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</si>
  <si>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</si>
  <si>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</si>
  <si>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</si>
  <si>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</si>
  <si>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</si>
  <si>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</si>
  <si>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</si>
  <si>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</si>
  <si>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</si>
  <si>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</si>
  <si>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</si>
  <si>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</si>
  <si>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</si>
  <si>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</si>
  <si>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</si>
  <si>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</si>
  <si>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</si>
  <si>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</si>
  <si>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</si>
  <si>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</si>
  <si>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</si>
  <si>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</si>
  <si>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</si>
  <si>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</si>
  <si>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</si>
  <si>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</si>
  <si>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</si>
  <si>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</si>
  <si>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</si>
  <si>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</si>
  <si>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</si>
  <si>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</si>
  <si>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</si>
  <si>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</si>
  <si>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</si>
  <si>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</si>
  <si>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</si>
  <si>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</si>
  <si>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</si>
  <si>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</si>
  <si>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</si>
  <si>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</si>
  <si>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</si>
  <si>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</si>
  <si>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</si>
  <si>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</si>
  <si>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</si>
  <si>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</si>
  <si>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</si>
  <si>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</si>
  <si>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</si>
  <si>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</si>
  <si>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</si>
  <si>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</si>
  <si>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</si>
  <si>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</si>
  <si>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</si>
  <si>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</si>
  <si>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</si>
  <si>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</si>
  <si>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</si>
  <si>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</si>
  <si>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</si>
  <si>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</si>
  <si>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</si>
  <si>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</si>
  <si>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</si>
  <si>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</si>
  <si>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</si>
  <si>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</si>
  <si>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</si>
  <si>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</si>
  <si>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</si>
  <si>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</si>
  <si>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</si>
  <si>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</si>
  <si>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</si>
  <si>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</si>
  <si>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</si>
  <si>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</si>
  <si>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</si>
  <si>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</si>
  <si>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</si>
  <si>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</si>
  <si>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</si>
  <si>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</si>
  <si>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</si>
  <si>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</si>
  <si>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</si>
  <si>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</si>
  <si>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</si>
  <si>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</si>
  <si>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</si>
  <si>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</si>
  <si>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</si>
  <si>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</si>
  <si>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</si>
  <si>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</si>
  <si>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</si>
  <si>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</si>
  <si>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</si>
  <si>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</si>
  <si>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</si>
  <si>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</si>
  <si>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</si>
  <si>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</si>
  <si>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</si>
  <si>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</si>
  <si>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</si>
  <si>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</si>
  <si>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</si>
  <si>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</si>
  <si>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</si>
  <si>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</si>
  <si>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</si>
  <si>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</si>
  <si>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</si>
  <si>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</si>
  <si>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</si>
  <si>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</si>
  <si>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</si>
  <si>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</si>
  <si>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</si>
  <si>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</si>
  <si>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</si>
  <si>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</si>
  <si>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</si>
  <si>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</si>
  <si>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</si>
  <si>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</si>
  <si>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</si>
  <si>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</si>
  <si>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</si>
  <si>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</si>
  <si>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</si>
  <si>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</si>
  <si>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</si>
  <si>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</si>
  <si>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</si>
  <si>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</si>
  <si>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</si>
  <si>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</si>
  <si>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</si>
  <si>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</si>
  <si>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</si>
  <si>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</si>
  <si>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</si>
  <si>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</si>
  <si>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</si>
  <si>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</si>
  <si>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</si>
  <si>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</si>
  <si>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</si>
  <si>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</si>
  <si>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</si>
  <si>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</si>
  <si>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</si>
  <si>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</si>
  <si>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</si>
  <si>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</si>
  <si>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</si>
  <si>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</si>
  <si>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</si>
  <si>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</si>
  <si>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</si>
  <si>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</si>
  <si>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</si>
  <si>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</si>
  <si>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</si>
  <si>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</si>
  <si>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</si>
  <si>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</si>
  <si>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</si>
  <si>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</si>
  <si>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</si>
  <si>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</si>
  <si>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</si>
  <si>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</si>
  <si>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</si>
  <si>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</si>
  <si>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</si>
  <si>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</si>
  <si>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</si>
  <si>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</si>
  <si>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</si>
  <si>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</si>
  <si>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</si>
  <si>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</si>
  <si>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</si>
  <si>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</si>
  <si>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</si>
  <si>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</si>
  <si>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</si>
  <si>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</si>
  <si>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</si>
  <si>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</si>
  <si>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</si>
  <si>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</si>
  <si>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</si>
  <si>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</si>
  <si>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</si>
  <si>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</si>
  <si>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</si>
  <si>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</si>
  <si>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</si>
  <si>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</si>
  <si>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</si>
  <si>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</si>
  <si>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</si>
  <si>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</si>
  <si>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</si>
  <si>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</si>
  <si>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</si>
  <si>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</si>
  <si>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</si>
  <si>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</si>
  <si>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</si>
  <si>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</si>
  <si>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</si>
  <si>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</si>
  <si>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</si>
  <si>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</si>
  <si>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</si>
  <si>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</si>
  <si>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</si>
  <si>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</si>
  <si>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</si>
  <si>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</si>
  <si>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</si>
  <si>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</si>
  <si>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</si>
  <si>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</si>
  <si>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</si>
  <si>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</si>
  <si>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</si>
  <si>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</si>
  <si>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</si>
  <si>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</si>
  <si>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</si>
  <si>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</si>
  <si>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</si>
  <si>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</si>
  <si>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</si>
  <si>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</si>
  <si>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</si>
  <si>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</si>
  <si>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</si>
  <si>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</si>
  <si>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</si>
  <si>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</si>
  <si>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</si>
  <si>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</si>
  <si>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</si>
  <si>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</si>
  <si>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</si>
  <si>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</si>
  <si>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</si>
  <si>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</si>
  <si>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</si>
  <si>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</si>
  <si>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</si>
  <si>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</si>
  <si>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</si>
  <si>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</si>
  <si>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</si>
  <si>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</si>
  <si>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</si>
  <si>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</si>
  <si>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</si>
  <si>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</si>
  <si>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</si>
  <si>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</si>
  <si>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</si>
  <si>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</si>
  <si>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</si>
  <si>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</si>
  <si>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</si>
  <si>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</si>
  <si>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</si>
  <si>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</si>
  <si>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</si>
  <si>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</si>
  <si>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</si>
  <si>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</si>
  <si>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</si>
  <si>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</si>
  <si>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</si>
  <si>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</si>
  <si>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</si>
  <si>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</si>
  <si>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</si>
  <si>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</si>
  <si>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</si>
  <si>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</si>
  <si>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</si>
  <si>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</si>
  <si>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</si>
  <si>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</si>
  <si>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</si>
  <si>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</si>
  <si>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</si>
  <si>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</si>
  <si>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</si>
  <si>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</si>
  <si>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</si>
  <si>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</si>
  <si>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</si>
  <si>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</si>
  <si>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</si>
  <si>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</si>
  <si>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</si>
  <si>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</si>
  <si>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</si>
  <si>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</si>
  <si>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</si>
  <si>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</si>
  <si>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</si>
  <si>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</si>
  <si>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</si>
  <si>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</si>
  <si>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</si>
  <si>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</si>
  <si>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</si>
  <si>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</si>
  <si>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</si>
  <si>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</si>
  <si>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</si>
  <si>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</si>
  <si>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</si>
  <si>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</si>
  <si>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</si>
  <si>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</si>
  <si>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</si>
  <si>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</si>
  <si>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</si>
  <si>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</si>
  <si>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</si>
  <si>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</si>
  <si>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</si>
  <si>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</si>
  <si>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</si>
  <si>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</si>
  <si>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</si>
  <si>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</si>
  <si>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</si>
  <si>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</si>
  <si>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</si>
  <si>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</si>
  <si>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</si>
  <si>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</si>
  <si>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</si>
  <si>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</si>
  <si>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</si>
  <si>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</si>
  <si>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</si>
  <si>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</si>
  <si>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</si>
  <si>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</si>
  <si>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</si>
  <si>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</si>
  <si>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</si>
  <si>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</si>
  <si>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</si>
  <si>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</si>
  <si>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</si>
  <si>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</si>
  <si>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</si>
  <si>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</si>
  <si>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</si>
  <si>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</si>
  <si>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</si>
  <si>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</si>
  <si>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</si>
  <si>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</si>
  <si>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</si>
  <si>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</si>
  <si>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</si>
  <si>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</si>
  <si>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</si>
  <si>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</si>
  <si>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</si>
  <si>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</si>
  <si>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</si>
  <si>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</si>
  <si>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</si>
  <si>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</si>
  <si>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</si>
  <si>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</si>
  <si>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</si>
  <si>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</si>
  <si>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</si>
  <si>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</si>
  <si>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</si>
  <si>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</si>
  <si>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</si>
  <si>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</si>
  <si>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</si>
  <si>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</si>
  <si>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</si>
  <si>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</si>
  <si>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</si>
  <si>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</si>
  <si>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</si>
  <si>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</si>
  <si>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</si>
  <si>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</si>
  <si>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</si>
  <si>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</si>
  <si>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</si>
  <si>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</si>
  <si>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</si>
  <si>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</si>
  <si>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</si>
  <si>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</si>
  <si>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</si>
  <si>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</si>
  <si>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</si>
  <si>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</si>
  <si>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</si>
  <si>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</si>
  <si>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</si>
  <si>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</si>
  <si>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</si>
  <si>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</si>
  <si>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</si>
  <si>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</si>
  <si>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</si>
  <si>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</si>
  <si>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</si>
  <si>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</si>
  <si>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</si>
  <si>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</si>
  <si>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</si>
  <si>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</si>
  <si>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</si>
  <si>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</si>
  <si>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</si>
  <si>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</si>
  <si>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</si>
  <si>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</si>
  <si>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</si>
  <si>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</si>
  <si>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</si>
  <si>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</si>
  <si>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</si>
  <si>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</si>
  <si>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</si>
  <si>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</si>
  <si>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</si>
  <si>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</si>
  <si>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</si>
  <si>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</si>
  <si>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</si>
  <si>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</si>
  <si>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</si>
  <si>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</si>
  <si>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</si>
  <si>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</si>
  <si>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</si>
  <si>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</si>
  <si>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</si>
  <si>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</si>
  <si>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</si>
  <si>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</si>
  <si>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</si>
  <si>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</si>
  <si>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</si>
  <si>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</si>
  <si>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</si>
  <si>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</si>
  <si>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</si>
  <si>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</si>
  <si>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</si>
  <si>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</si>
  <si>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</si>
  <si>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</si>
  <si>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</si>
  <si>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</si>
  <si>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</si>
  <si>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</si>
  <si>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</si>
  <si>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</si>
  <si>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</si>
  <si>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</si>
  <si>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</si>
  <si>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</si>
  <si>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</si>
  <si>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</si>
  <si>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</si>
  <si>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</si>
  <si>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</si>
  <si>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</si>
  <si>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</si>
  <si>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</si>
  <si>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</si>
  <si>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</si>
  <si>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</si>
  <si>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</si>
  <si>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</si>
  <si>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</si>
  <si>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</si>
  <si>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</si>
  <si>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</si>
  <si>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</si>
  <si>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</si>
  <si>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</si>
  <si>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</si>
  <si>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</si>
  <si>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</si>
  <si>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</si>
  <si>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</si>
  <si>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</si>
  <si>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</si>
  <si>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</si>
  <si>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</si>
  <si>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</si>
  <si>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</si>
  <si>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</si>
  <si>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</si>
  <si>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</si>
  <si>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</si>
  <si>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</si>
  <si>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</si>
  <si>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</si>
  <si>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</si>
  <si>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</si>
  <si>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</si>
  <si>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</si>
  <si>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</si>
  <si>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</si>
  <si>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</si>
  <si>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</si>
  <si>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</si>
  <si>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</si>
  <si>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</si>
  <si>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</si>
  <si>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</si>
  <si>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</si>
  <si>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</si>
  <si>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</si>
  <si>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</si>
  <si>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</si>
  <si>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</si>
  <si>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</si>
  <si>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</si>
  <si>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</si>
  <si>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</si>
  <si>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</si>
  <si>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</si>
  <si>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</si>
  <si>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</si>
  <si>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</si>
  <si>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</si>
  <si>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</si>
  <si>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</si>
  <si>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</si>
  <si>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</si>
  <si>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</si>
  <si>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</si>
  <si>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</si>
  <si>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</si>
  <si>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</si>
  <si>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</si>
  <si>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</si>
  <si>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</si>
  <si>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</si>
  <si>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</si>
  <si>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</si>
  <si>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</si>
  <si>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</si>
  <si>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</si>
  <si>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</si>
  <si>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</si>
  <si>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</si>
  <si>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</si>
  <si>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</si>
  <si>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</si>
  <si>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</si>
  <si>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</si>
  <si>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</si>
  <si>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</si>
  <si>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</si>
  <si>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</si>
  <si>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</si>
  <si>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</si>
  <si>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</si>
  <si>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</si>
  <si>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</si>
  <si>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</si>
  <si>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</si>
  <si>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</si>
  <si>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</si>
  <si>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</si>
  <si>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</si>
  <si>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</si>
  <si>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</si>
  <si>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</si>
  <si>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</si>
  <si>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</si>
  <si>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</si>
  <si>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</si>
  <si>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</si>
  <si>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</si>
  <si>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</si>
  <si>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</si>
  <si>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</si>
  <si>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</si>
  <si>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</si>
  <si>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</si>
  <si>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</si>
  <si>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</si>
  <si>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</si>
  <si>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</si>
  <si>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</si>
  <si>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</si>
  <si>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</si>
  <si>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</si>
  <si>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</si>
  <si>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</si>
  <si>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</si>
  <si>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</si>
  <si>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</si>
  <si>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</si>
  <si>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</si>
  <si>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</si>
  <si>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</si>
  <si>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</si>
  <si>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</si>
  <si>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</si>
  <si>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</si>
  <si>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</si>
  <si>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</si>
  <si>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</si>
  <si>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</si>
  <si>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</si>
  <si>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</si>
  <si>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</si>
  <si>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</si>
  <si>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</si>
  <si>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</si>
  <si>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</si>
  <si>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</si>
  <si>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</si>
  <si>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</si>
  <si>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</si>
  <si>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</si>
  <si>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</si>
  <si>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</si>
  <si>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</si>
  <si>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</si>
  <si>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</si>
  <si>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</si>
  <si>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</si>
  <si>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</si>
  <si>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</si>
  <si>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</si>
  <si>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</si>
  <si>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</si>
  <si>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</si>
  <si>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</si>
  <si>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</si>
  <si>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</si>
  <si>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</si>
  <si>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</si>
  <si>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</si>
  <si>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</si>
  <si>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</si>
  <si>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</si>
  <si>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</si>
  <si>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</si>
  <si>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</si>
  <si>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</si>
  <si>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</si>
  <si>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</si>
  <si>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</si>
  <si>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</si>
  <si>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</si>
  <si>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</si>
  <si>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</si>
  <si>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</si>
  <si>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</si>
  <si>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</si>
  <si>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</si>
  <si>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</si>
  <si>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</si>
  <si>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</si>
  <si>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</si>
  <si>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</si>
  <si>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</si>
  <si>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</si>
  <si>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</si>
  <si>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</si>
  <si>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</si>
  <si>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</si>
  <si>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</si>
  <si>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</si>
  <si>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</si>
  <si>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</si>
  <si>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</si>
  <si>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</si>
  <si>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</si>
  <si>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</si>
  <si>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</si>
  <si>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</si>
  <si>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</si>
  <si>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</si>
  <si>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</si>
  <si>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</si>
  <si>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</si>
  <si>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</si>
  <si>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</si>
  <si>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</si>
  <si>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</si>
  <si>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</si>
  <si>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</si>
  <si>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</si>
  <si>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</si>
  <si>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</si>
  <si>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</si>
  <si>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</si>
  <si>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</si>
  <si>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</si>
  <si>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</si>
  <si>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</si>
  <si>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</si>
  <si>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</si>
  <si>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</si>
  <si>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</si>
  <si>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</si>
  <si>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</si>
  <si>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</si>
  <si>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</si>
  <si>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</si>
  <si>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</si>
  <si>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</si>
  <si>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</si>
  <si>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</si>
  <si>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</si>
  <si>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</si>
  <si>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</si>
  <si>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</si>
  <si>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</si>
  <si>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</si>
  <si>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</si>
  <si>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</si>
  <si>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</si>
  <si>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</si>
  <si>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</si>
  <si>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</si>
  <si>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</si>
  <si>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</si>
  <si>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</si>
  <si>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</si>
  <si>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</si>
  <si>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</si>
  <si>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</si>
  <si>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</si>
  <si>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</si>
  <si>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</si>
  <si>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</si>
  <si>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</si>
  <si>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</si>
  <si>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</si>
  <si>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</si>
  <si>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</si>
  <si>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</si>
  <si>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</si>
  <si>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</si>
  <si>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</si>
  <si>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</si>
  <si>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</si>
  <si>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</si>
  <si>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</si>
  <si>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</si>
  <si>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</si>
  <si>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</si>
  <si>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</si>
  <si>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</si>
  <si>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</si>
  <si>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</si>
  <si>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</si>
  <si>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</si>
  <si>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</si>
  <si>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</si>
  <si>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</si>
  <si>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</si>
  <si>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</si>
  <si>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</si>
  <si>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</si>
  <si>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</si>
  <si>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</si>
  <si>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</si>
  <si>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</si>
  <si>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</si>
  <si>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</si>
  <si>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</si>
  <si>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</si>
  <si>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</si>
  <si>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</si>
  <si>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</si>
  <si>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</si>
  <si>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</si>
  <si>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</si>
  <si>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</si>
  <si>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</si>
  <si>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</si>
  <si>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</si>
  <si>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</si>
  <si>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</si>
  <si>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</si>
  <si>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</si>
  <si>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</si>
  <si>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</si>
  <si>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</si>
  <si>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</si>
  <si>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</si>
  <si>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</si>
  <si>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</si>
  <si>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</si>
  <si>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</si>
  <si>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</si>
  <si>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</si>
  <si>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</si>
  <si>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</si>
  <si>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</si>
  <si>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</si>
  <si>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</si>
  <si>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</si>
  <si>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</si>
  <si>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</si>
  <si>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</si>
  <si>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</si>
  <si>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</si>
  <si>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</si>
  <si>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</si>
  <si>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</si>
  <si>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</si>
  <si>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</si>
  <si>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</si>
  <si>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</si>
  <si>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</si>
  <si>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</si>
  <si>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</si>
  <si>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</si>
  <si>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</si>
  <si>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</si>
  <si>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</si>
  <si>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</si>
  <si>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</si>
  <si>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</si>
  <si>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</si>
  <si>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</si>
  <si>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</si>
  <si>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</si>
  <si>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</si>
  <si>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</si>
  <si>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</si>
  <si>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</si>
  <si>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</si>
  <si>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</si>
  <si>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</si>
  <si>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</si>
  <si>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</si>
  <si>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</si>
  <si>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</si>
  <si>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</si>
  <si>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</si>
  <si>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</si>
  <si>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</si>
  <si>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</si>
  <si>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</si>
  <si>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</si>
  <si>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</si>
  <si>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</si>
  <si>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</si>
  <si>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</si>
  <si>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</si>
  <si>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</si>
  <si>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</si>
  <si>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</si>
  <si>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</si>
  <si>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</si>
  <si>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</si>
  <si>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</si>
  <si>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</si>
  <si>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</si>
  <si>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</si>
  <si>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</si>
  <si>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</si>
  <si>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</si>
  <si>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</si>
  <si>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</si>
  <si>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</si>
  <si>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</si>
  <si>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</si>
  <si>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</si>
  <si>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</si>
  <si>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</si>
  <si>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</si>
  <si>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</si>
  <si>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</si>
  <si>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</si>
  <si>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</si>
  <si>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</si>
  <si>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</si>
  <si>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</si>
  <si>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</si>
  <si>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</si>
  <si>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</si>
  <si>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</si>
  <si>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</si>
  <si>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</si>
  <si>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</si>
  <si>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</si>
  <si>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</si>
  <si>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</si>
  <si>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</si>
  <si>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</si>
  <si>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</si>
  <si>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</si>
  <si>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</si>
  <si>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</si>
  <si>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</si>
  <si>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</si>
  <si>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</si>
  <si>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</si>
  <si>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</si>
  <si>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</si>
  <si>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</si>
  <si>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</si>
  <si>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</si>
  <si>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</si>
  <si>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</si>
  <si>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</si>
  <si>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</si>
  <si>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</si>
  <si>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</si>
  <si>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</si>
  <si>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</si>
  <si>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</si>
  <si>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</si>
  <si>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</si>
  <si>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</si>
  <si>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</si>
  <si>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</si>
  <si>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</si>
  <si>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</si>
  <si>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</si>
  <si>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</si>
  <si>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</si>
  <si>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</si>
  <si>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</si>
  <si>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</si>
  <si>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</si>
  <si>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</si>
  <si>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</si>
  <si>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</si>
  <si>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</si>
  <si>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</si>
  <si>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</si>
  <si>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</si>
  <si>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</si>
  <si>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</si>
  <si>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</si>
  <si>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</si>
  <si>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</si>
  <si>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</si>
  <si>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</si>
  <si>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</si>
  <si>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</si>
  <si>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</si>
  <si>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</si>
  <si>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</si>
  <si>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</si>
  <si>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</si>
  <si>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</si>
  <si>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</si>
  <si>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</si>
  <si>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</si>
  <si>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</si>
  <si>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</si>
  <si>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</si>
  <si>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</si>
  <si>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</si>
  <si>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</si>
  <si>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</si>
  <si>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</si>
  <si>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</si>
  <si>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</si>
  <si>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</si>
  <si>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</si>
  <si>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</si>
  <si>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</si>
  <si>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</si>
  <si>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</si>
  <si>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</si>
  <si>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</si>
  <si>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</si>
  <si>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</si>
  <si>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</si>
  <si>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</si>
  <si>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</si>
  <si>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</si>
  <si>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</si>
  <si>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</si>
  <si>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</si>
  <si>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</si>
  <si>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</si>
  <si>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</si>
  <si>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</si>
  <si>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</si>
  <si>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</si>
  <si>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</si>
  <si>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</si>
  <si>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</si>
  <si>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</si>
  <si>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</si>
  <si>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</si>
  <si>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</si>
  <si>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</si>
  <si>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</si>
  <si>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</si>
  <si>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</si>
  <si>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</si>
  <si>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</si>
  <si>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</si>
  <si>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</si>
  <si>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</si>
  <si>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</si>
  <si>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</si>
  <si>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</si>
  <si>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</si>
  <si>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</si>
  <si>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</si>
  <si>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</si>
  <si>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</si>
  <si>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</si>
  <si>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</si>
  <si>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</si>
  <si>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</si>
  <si>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</si>
  <si>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</si>
  <si>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</si>
  <si>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</si>
  <si>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</si>
  <si>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</si>
  <si>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</si>
  <si>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</si>
  <si>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</si>
  <si>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</si>
  <si>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</si>
  <si>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</si>
  <si>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</si>
  <si>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</si>
  <si>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</si>
  <si>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</si>
  <si>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</si>
  <si>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</si>
  <si>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</si>
  <si>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</si>
  <si>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</si>
  <si>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</si>
  <si>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</si>
  <si>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</si>
  <si>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</si>
  <si>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</si>
  <si>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</si>
  <si>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</si>
  <si>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</si>
  <si>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</si>
  <si>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</si>
  <si>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</si>
  <si>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</si>
  <si>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</si>
  <si>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</si>
  <si>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</si>
  <si>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</si>
  <si>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</si>
  <si>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</si>
  <si>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</si>
  <si>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</si>
  <si>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</si>
  <si>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</si>
  <si>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</si>
  <si>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</si>
  <si>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</si>
  <si>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</si>
  <si>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</si>
  <si>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</si>
  <si>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</si>
  <si>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</si>
  <si>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</si>
  <si>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</si>
  <si>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</si>
  <si>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</si>
  <si>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</si>
  <si>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</si>
  <si>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</si>
  <si>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</si>
  <si>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</si>
  <si>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</si>
  <si>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</si>
  <si>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</si>
  <si>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</si>
  <si>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</si>
  <si>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</si>
  <si>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</si>
  <si>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</si>
  <si>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</si>
  <si>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</si>
  <si>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</si>
  <si>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</si>
  <si>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</si>
  <si>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</si>
  <si>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</si>
  <si>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</si>
  <si>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</si>
  <si>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</si>
  <si>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</si>
  <si>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</si>
  <si>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</si>
  <si>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</si>
  <si>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</si>
  <si>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</si>
  <si>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</si>
  <si>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</si>
  <si>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</si>
  <si>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</si>
  <si>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</si>
  <si>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</si>
  <si>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</si>
  <si>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</si>
  <si>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</si>
  <si>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</si>
  <si>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</si>
  <si>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</si>
  <si>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</si>
  <si>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</si>
  <si>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</si>
  <si>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</si>
  <si>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</si>
  <si>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</si>
  <si>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</si>
  <si>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</si>
  <si>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</si>
  <si>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</si>
  <si>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</si>
  <si>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</si>
  <si>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</si>
  <si>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</si>
  <si>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</si>
  <si>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</si>
  <si>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</si>
  <si>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</si>
  <si>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</si>
  <si>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</si>
  <si>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</si>
  <si>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</si>
  <si>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</si>
  <si>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</si>
  <si>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</si>
  <si>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</si>
  <si>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</si>
  <si>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</si>
  <si>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</si>
  <si>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</si>
  <si>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</si>
  <si>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</si>
  <si>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</si>
  <si>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</si>
  <si>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</si>
  <si>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</si>
  <si>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</si>
  <si>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</si>
  <si>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</si>
  <si>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</si>
  <si>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</si>
  <si>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</si>
  <si>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</si>
  <si>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</si>
  <si>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</si>
  <si>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</si>
  <si>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</si>
  <si>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</si>
  <si>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</si>
  <si>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</si>
  <si>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</si>
  <si>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</si>
  <si>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</si>
  <si>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</si>
  <si>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</si>
  <si>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</si>
  <si>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</si>
  <si>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</si>
  <si>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</si>
  <si>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</si>
  <si>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</si>
  <si>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</si>
  <si>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</si>
  <si>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</si>
  <si>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</si>
  <si>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</si>
  <si>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</si>
  <si>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</si>
  <si>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</si>
  <si>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</si>
  <si>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</si>
  <si>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</si>
  <si>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</si>
  <si>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</si>
  <si>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</si>
  <si>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</si>
  <si>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</si>
  <si>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</si>
  <si>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</si>
  <si>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</si>
  <si>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</si>
  <si>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</si>
  <si>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</si>
  <si>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</si>
  <si>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</si>
  <si>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</si>
  <si>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</si>
  <si>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</si>
  <si>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</si>
  <si>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</si>
  <si>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</si>
  <si>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</si>
  <si>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</si>
  <si>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</si>
  <si>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</si>
  <si>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</si>
  <si>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</si>
  <si>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</si>
  <si>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</si>
  <si>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</si>
  <si>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</si>
  <si>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</si>
  <si>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</si>
  <si>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</si>
  <si>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</si>
  <si>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</si>
  <si>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</si>
  <si>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</si>
  <si>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</si>
  <si>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</si>
  <si>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</si>
  <si>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</si>
  <si>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</si>
  <si>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</si>
  <si>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</si>
  <si>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</si>
  <si>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</si>
  <si>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</si>
  <si>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</si>
  <si>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</si>
  <si>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</si>
  <si>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</si>
  <si>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</si>
  <si>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</si>
  <si>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</si>
  <si>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</si>
  <si>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</si>
  <si>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</si>
  <si>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</si>
  <si>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</si>
  <si>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</si>
  <si>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</si>
  <si>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</si>
  <si>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</si>
  <si>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</si>
  <si>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</si>
  <si>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</si>
  <si>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</si>
  <si>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</si>
  <si>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</si>
  <si>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</si>
  <si>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</si>
  <si>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</si>
  <si>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</si>
  <si>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</si>
  <si>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</si>
  <si>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</si>
  <si>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</si>
  <si>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</si>
  <si>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</si>
  <si>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</si>
  <si>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</si>
  <si>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</si>
  <si>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</si>
  <si>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</si>
  <si>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</si>
  <si>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</si>
  <si>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</si>
  <si>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</si>
  <si>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</si>
  <si>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</si>
  <si>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</si>
  <si>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</si>
  <si>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</si>
  <si>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</si>
  <si>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</si>
  <si>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</si>
  <si>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</si>
  <si>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</si>
  <si>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</si>
  <si>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</si>
  <si>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</si>
  <si>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</si>
  <si>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</si>
  <si>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</si>
  <si>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</si>
  <si>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</si>
  <si>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</si>
  <si>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</si>
  <si>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</si>
  <si>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</si>
  <si>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</si>
  <si>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</si>
  <si>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</si>
  <si>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</si>
  <si>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</si>
  <si>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</si>
  <si>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</si>
  <si>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</si>
  <si>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</si>
  <si>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</si>
  <si>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</si>
  <si>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</si>
  <si>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</si>
  <si>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</si>
  <si>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</si>
  <si>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</si>
  <si>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</si>
  <si>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</si>
  <si>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</si>
  <si>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</si>
  <si>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</si>
  <si>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</si>
  <si>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</si>
  <si>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</si>
  <si>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</si>
  <si>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</si>
  <si>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</si>
  <si>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</si>
  <si>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</si>
  <si>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</si>
  <si>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</si>
  <si>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</si>
  <si>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</si>
  <si>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</si>
  <si>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</si>
  <si>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</si>
  <si>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</si>
  <si>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</si>
  <si>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</si>
  <si>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</si>
  <si>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</si>
  <si>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</si>
  <si>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</si>
  <si>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</si>
  <si>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</si>
  <si>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</si>
  <si>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</si>
  <si>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</si>
  <si>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</si>
  <si>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</si>
  <si>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</si>
  <si>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</si>
  <si>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</si>
  <si>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</si>
  <si>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</si>
  <si>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</si>
  <si>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</si>
  <si>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</si>
  <si>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</si>
  <si>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</si>
  <si>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</si>
  <si>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</si>
  <si>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</si>
  <si>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</si>
  <si>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</si>
  <si>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</si>
  <si>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</si>
  <si>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</si>
  <si>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</si>
  <si>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</si>
  <si>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</si>
  <si>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</si>
  <si>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</si>
  <si>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</si>
  <si>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</si>
  <si>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</si>
  <si>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</si>
  <si>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</si>
  <si>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</si>
  <si>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</si>
  <si>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</si>
  <si>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</si>
  <si>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</si>
  <si>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</si>
  <si>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</si>
  <si>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</si>
  <si>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</si>
  <si>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</si>
  <si>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</si>
  <si>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</si>
  <si>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</si>
  <si>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</si>
  <si>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</si>
  <si>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</si>
  <si>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</si>
  <si>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</si>
  <si>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</si>
  <si>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</si>
  <si>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</si>
  <si>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</si>
  <si>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</si>
  <si>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</si>
  <si>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</si>
  <si>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</si>
  <si>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</si>
  <si>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</si>
  <si>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</si>
  <si>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</si>
  <si>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</si>
  <si>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</si>
  <si>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</si>
  <si>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</si>
  <si>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</si>
  <si>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</si>
  <si>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</si>
  <si>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</si>
  <si>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</si>
  <si>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</si>
  <si>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</si>
  <si>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</si>
  <si>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</si>
  <si>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</si>
  <si>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</si>
  <si>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</si>
  <si>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</si>
  <si>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</si>
  <si>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</si>
  <si>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</si>
  <si>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</si>
  <si>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</si>
  <si>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</si>
  <si>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</si>
  <si>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</si>
  <si>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</si>
  <si>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</si>
  <si>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</si>
  <si>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</si>
  <si>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</si>
  <si>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</si>
  <si>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</si>
  <si>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</si>
  <si>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</si>
  <si>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</si>
  <si>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</si>
  <si>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</si>
  <si>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</si>
  <si>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</si>
  <si>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</si>
  <si>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</si>
  <si>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</si>
  <si>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</si>
  <si>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</si>
  <si>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</si>
  <si>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</si>
  <si>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</si>
  <si>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</si>
  <si>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</si>
  <si>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</si>
  <si>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</si>
  <si>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</si>
  <si>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</si>
  <si>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</si>
  <si>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</si>
  <si>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</si>
  <si>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</si>
  <si>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</si>
  <si>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</si>
  <si>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</si>
  <si>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</si>
  <si>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</si>
  <si>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</si>
  <si>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</si>
  <si>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</si>
  <si>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</si>
  <si>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</si>
  <si>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</si>
  <si>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</si>
  <si>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</si>
  <si>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</si>
  <si>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</si>
  <si>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</si>
  <si>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</si>
  <si>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</si>
  <si>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</si>
  <si>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</si>
  <si>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</si>
  <si>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</si>
  <si>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</si>
  <si>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</si>
  <si>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</si>
  <si>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</si>
  <si>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</si>
  <si>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</si>
  <si>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</si>
  <si>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</si>
  <si>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</si>
  <si>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</si>
  <si>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</si>
  <si>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</si>
  <si>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</si>
  <si>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</si>
  <si>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</si>
  <si>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</si>
  <si>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</si>
  <si>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</si>
  <si>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</si>
  <si>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</si>
  <si>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</si>
  <si>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</si>
  <si>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</si>
  <si>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</si>
  <si>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</si>
  <si>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</si>
  <si>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</si>
  <si>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</si>
  <si>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</si>
  <si>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</si>
  <si>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</si>
  <si>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</si>
  <si>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</si>
  <si>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</si>
  <si>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</si>
  <si>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</si>
  <si>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</si>
  <si>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</si>
  <si>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</si>
  <si>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</si>
  <si>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</si>
  <si>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</si>
  <si>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</si>
  <si>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</si>
  <si>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</si>
  <si>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</si>
  <si>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</si>
  <si>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</si>
  <si>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</si>
  <si>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</si>
  <si>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</si>
  <si>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</si>
  <si>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</si>
  <si>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</si>
  <si>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</si>
  <si>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</si>
  <si>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</si>
  <si>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</si>
  <si>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</si>
  <si>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</si>
  <si>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</si>
  <si>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</si>
  <si>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</si>
  <si>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</si>
  <si>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</si>
  <si>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</si>
  <si>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</si>
  <si>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</si>
  <si>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</si>
  <si>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</si>
  <si>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</si>
  <si>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</si>
  <si>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</si>
  <si>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</si>
  <si>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</si>
  <si>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</si>
  <si>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</si>
  <si>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</si>
  <si>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</si>
  <si>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</si>
  <si>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</si>
  <si>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</si>
  <si>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</si>
  <si>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</si>
  <si>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</si>
  <si>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</si>
  <si>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</si>
  <si>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</si>
  <si>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</si>
  <si>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</si>
  <si>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</si>
  <si>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</si>
  <si>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</si>
  <si>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</si>
  <si>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</si>
  <si>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</si>
  <si>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</si>
  <si>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</si>
  <si>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</si>
  <si>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</si>
  <si>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</si>
  <si>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</si>
  <si>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</si>
  <si>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</si>
  <si>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</si>
  <si>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</si>
  <si>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</si>
  <si>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</si>
  <si>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</si>
  <si>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</si>
  <si>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</si>
  <si>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</si>
  <si>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</si>
  <si>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</si>
  <si>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</si>
  <si>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</si>
  <si>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</si>
  <si>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</si>
  <si>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</si>
  <si>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</si>
  <si>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</si>
  <si>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</si>
  <si>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</si>
  <si>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</si>
  <si>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</si>
  <si>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</si>
  <si>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</si>
  <si>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</si>
  <si>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</si>
  <si>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</si>
  <si>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</si>
  <si>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</si>
  <si>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</si>
  <si>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</si>
  <si>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</si>
  <si>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</si>
  <si>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</si>
  <si>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</si>
  <si>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</si>
  <si>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</si>
  <si>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</si>
  <si>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</si>
  <si>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</si>
  <si>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</si>
  <si>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</si>
  <si>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</si>
  <si>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</si>
  <si>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</si>
  <si>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</si>
  <si>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</si>
  <si>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</si>
  <si>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</si>
  <si>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</si>
  <si>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</si>
  <si>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</si>
  <si>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</si>
  <si>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</si>
  <si>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</si>
  <si>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</si>
  <si>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</si>
  <si>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</si>
  <si>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</si>
  <si>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</si>
  <si>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</si>
  <si>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</si>
  <si>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</si>
  <si>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</si>
  <si>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</si>
  <si>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</si>
  <si>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</si>
  <si>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</si>
  <si>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</si>
  <si>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</si>
  <si>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</si>
  <si>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</si>
  <si>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</si>
  <si>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</si>
  <si>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</si>
  <si>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</si>
  <si>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</si>
  <si>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</si>
  <si>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</si>
  <si>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</si>
  <si>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</si>
  <si>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</si>
  <si>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</si>
  <si>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</si>
  <si>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</si>
  <si>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</si>
  <si>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</si>
  <si>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</si>
  <si>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</si>
  <si>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</si>
  <si>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</si>
  <si>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</si>
  <si>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</si>
  <si>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</si>
  <si>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</si>
  <si>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</si>
  <si>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</si>
  <si>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</si>
  <si>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</si>
  <si>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</si>
  <si>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</si>
  <si>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</si>
  <si>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</si>
  <si>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</si>
  <si>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</si>
  <si>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</si>
  <si>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</si>
  <si>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</si>
  <si>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</si>
  <si>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</si>
  <si>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</si>
  <si>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</si>
  <si>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</si>
  <si>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</si>
  <si>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</si>
  <si>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</si>
  <si>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</si>
  <si>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</si>
  <si>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</si>
  <si>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</si>
  <si>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</si>
  <si>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</si>
  <si>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</si>
  <si>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</si>
  <si>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</si>
  <si>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</si>
  <si>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</si>
  <si>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</si>
  <si>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</si>
  <si>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</si>
  <si>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</si>
  <si>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</si>
  <si>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</si>
  <si>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</si>
  <si>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</si>
  <si>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</si>
  <si>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</si>
  <si>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</si>
  <si>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</si>
  <si>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</si>
  <si>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</si>
  <si>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</si>
  <si>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</si>
  <si>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</si>
  <si>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</si>
  <si>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</si>
  <si>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</si>
  <si>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</si>
  <si>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</si>
  <si>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</si>
  <si>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</si>
  <si>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</si>
  <si>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</si>
  <si>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</si>
  <si>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</si>
  <si>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</si>
  <si>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</si>
  <si>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</si>
  <si>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</si>
  <si>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</si>
  <si>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</si>
  <si>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</si>
  <si>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</si>
  <si>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</si>
  <si>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</si>
  <si>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</si>
  <si>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</si>
  <si>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</si>
  <si>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</si>
  <si>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</si>
  <si>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</si>
  <si>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</si>
  <si>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</si>
  <si>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</si>
  <si>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</si>
  <si>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</si>
  <si>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</si>
  <si>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</si>
  <si>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</si>
  <si>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</si>
  <si>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</si>
  <si>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</si>
  <si>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</si>
  <si>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</si>
  <si>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</si>
  <si>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</si>
  <si>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</si>
  <si>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</si>
  <si>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</si>
  <si>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</si>
  <si>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</si>
  <si>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</si>
  <si>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</si>
  <si>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</si>
  <si>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</si>
  <si>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</si>
  <si>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</si>
  <si>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</si>
  <si>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</si>
  <si>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</si>
  <si>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</si>
  <si>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</si>
  <si>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</si>
  <si>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</si>
  <si>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</si>
  <si>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</si>
  <si>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</si>
  <si>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</si>
  <si>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</si>
  <si>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</si>
  <si>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</si>
  <si>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</si>
  <si>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</si>
  <si>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</si>
  <si>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</si>
  <si>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</si>
  <si>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</si>
  <si>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</si>
  <si>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</si>
  <si>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</si>
  <si>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</si>
  <si>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</si>
  <si>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</si>
  <si>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</si>
  <si>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</si>
  <si>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</si>
  <si>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</si>
  <si>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</si>
  <si>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</si>
  <si>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</si>
  <si>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</si>
  <si>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</si>
  <si>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</si>
  <si>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</si>
  <si>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</si>
  <si>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</si>
  <si>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</si>
  <si>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</si>
  <si>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</si>
  <si>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</si>
  <si>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</si>
  <si>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</si>
  <si>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</si>
  <si>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</si>
  <si>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</si>
  <si>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</si>
  <si>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</si>
  <si>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</si>
  <si>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</si>
  <si>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</si>
  <si>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</si>
  <si>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</si>
  <si>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</si>
  <si>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</si>
  <si>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</si>
  <si>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</si>
  <si>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</si>
  <si>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</si>
  <si>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</si>
  <si>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</si>
  <si>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</si>
  <si>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</si>
  <si>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</si>
  <si>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</si>
  <si>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</si>
  <si>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</si>
  <si>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</si>
  <si>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</si>
  <si>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</si>
  <si>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</si>
  <si>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</si>
  <si>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</si>
  <si>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</si>
  <si>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</si>
  <si>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</si>
  <si>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</si>
  <si>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</si>
  <si>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</si>
  <si>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</si>
  <si>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</si>
  <si>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</si>
  <si>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</si>
  <si>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</si>
  <si>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</si>
  <si>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</si>
  <si>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</si>
  <si>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</si>
  <si>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</si>
  <si>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</si>
  <si>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</si>
  <si>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</si>
  <si>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</si>
  <si>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</si>
  <si>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</si>
  <si>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</si>
  <si>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</si>
  <si>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</si>
  <si>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</si>
  <si>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</si>
  <si>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</si>
  <si>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</si>
  <si>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</si>
  <si>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</si>
  <si>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</si>
  <si>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</si>
  <si>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</si>
  <si>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</si>
  <si>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</si>
  <si>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</si>
  <si>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</si>
  <si>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</si>
  <si>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</si>
  <si>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</si>
  <si>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</si>
  <si>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</si>
  <si>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</si>
  <si>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</si>
  <si>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</si>
  <si>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</si>
  <si>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</si>
  <si>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</si>
  <si>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</si>
  <si>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</si>
  <si>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</si>
  <si>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</si>
  <si>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</si>
  <si>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</si>
  <si>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</si>
  <si>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</si>
  <si>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</si>
  <si>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</si>
  <si>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</si>
  <si>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</si>
  <si>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</si>
  <si>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</si>
  <si>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</si>
  <si>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</si>
  <si>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</si>
  <si>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</si>
  <si>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</si>
  <si>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</si>
  <si>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</si>
  <si>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</si>
  <si>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</si>
  <si>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</si>
  <si>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</si>
  <si>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</si>
  <si>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</si>
  <si>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</si>
  <si>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</si>
  <si>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</si>
  <si>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</si>
  <si>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</si>
  <si>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</si>
  <si>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</si>
  <si>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</si>
  <si>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</si>
  <si>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</si>
  <si>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</si>
  <si>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</si>
  <si>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</si>
  <si>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</si>
  <si>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</si>
  <si>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</si>
  <si>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</si>
  <si>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</si>
  <si>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</si>
  <si>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</si>
  <si>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</si>
  <si>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</si>
  <si>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</si>
  <si>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</si>
  <si>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</si>
  <si>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</si>
  <si>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</si>
  <si>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</si>
  <si>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</si>
  <si>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</si>
  <si>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</si>
  <si>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</si>
  <si>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</si>
  <si>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</si>
  <si>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</si>
  <si>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</si>
  <si>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</si>
  <si>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</si>
  <si>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</si>
  <si>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</si>
  <si>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</si>
  <si>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</si>
  <si>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</si>
  <si>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</si>
  <si>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</si>
  <si>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</si>
  <si>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</si>
  <si>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</si>
  <si>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</si>
  <si>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</si>
  <si>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</si>
  <si>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</si>
  <si>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</si>
  <si>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</si>
  <si>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</si>
  <si>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</si>
  <si>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</si>
  <si>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</si>
  <si>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</si>
  <si>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</si>
  <si>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</si>
  <si>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</si>
  <si>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</si>
  <si>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</si>
  <si>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</si>
  <si>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</si>
  <si>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</si>
  <si>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</si>
  <si>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</si>
  <si>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</si>
  <si>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</si>
  <si>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</si>
  <si>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</si>
  <si>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</si>
  <si>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</si>
  <si>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</si>
  <si>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</si>
  <si>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</si>
  <si>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</si>
  <si>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</si>
  <si>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</si>
  <si>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</si>
  <si>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</si>
  <si>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</si>
  <si>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</si>
  <si>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</si>
  <si>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</si>
  <si>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</si>
  <si>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</si>
  <si>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</si>
  <si>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</si>
  <si>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</si>
  <si>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</si>
  <si>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</si>
  <si>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</si>
  <si>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</si>
  <si>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</si>
  <si>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</si>
  <si>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</si>
  <si>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</si>
  <si>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</si>
  <si>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</si>
  <si>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</si>
  <si>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</si>
  <si>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</si>
  <si>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</si>
  <si>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</si>
  <si>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</si>
  <si>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</si>
  <si>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</si>
  <si>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</si>
  <si>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</si>
  <si>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</si>
  <si>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</si>
  <si>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</si>
  <si>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</si>
  <si>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</si>
  <si>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</si>
  <si>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</si>
  <si>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</si>
  <si>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</si>
  <si>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</si>
  <si>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</si>
  <si>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</si>
  <si>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</si>
  <si>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</si>
  <si>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</si>
  <si>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</si>
  <si>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</si>
  <si>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</si>
  <si>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</si>
  <si>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</si>
  <si>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</si>
  <si>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</si>
  <si>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</si>
  <si>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</si>
  <si>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</si>
  <si>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</si>
  <si>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</si>
  <si>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</si>
  <si>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</si>
  <si>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</si>
  <si>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</si>
  <si>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</si>
  <si>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</si>
  <si>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</si>
  <si>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</si>
  <si>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</si>
  <si>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</si>
  <si>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</si>
  <si>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</si>
  <si>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</si>
  <si>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</si>
  <si>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</si>
  <si>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</si>
  <si>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</si>
  <si>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</si>
  <si>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</si>
  <si>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</si>
  <si>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</si>
  <si>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</si>
  <si>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</si>
  <si>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</si>
  <si>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</si>
  <si>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</si>
  <si>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</si>
  <si>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</si>
  <si>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</si>
  <si>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</si>
  <si>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</si>
  <si>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</si>
  <si>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</si>
  <si>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</si>
  <si>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</si>
  <si>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</si>
  <si>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</si>
  <si>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</si>
  <si>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</si>
  <si>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</si>
  <si>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</si>
  <si>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</si>
  <si>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</si>
  <si>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</si>
  <si>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</si>
  <si>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</si>
  <si>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</si>
  <si>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</si>
  <si>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</si>
  <si>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</si>
  <si>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</si>
  <si>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</si>
  <si>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</si>
  <si>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</si>
  <si>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</si>
  <si>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</si>
  <si>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</si>
  <si>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</si>
  <si>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</si>
  <si>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</si>
  <si>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</si>
  <si>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</si>
  <si>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</si>
  <si>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</si>
  <si>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</si>
  <si>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</si>
  <si>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</si>
  <si>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</si>
  <si>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</si>
  <si>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</si>
  <si>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</si>
  <si>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</si>
  <si>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</si>
  <si>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</si>
  <si>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</si>
  <si>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</si>
  <si>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</si>
  <si>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</si>
  <si>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</si>
  <si>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</si>
  <si>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</si>
  <si>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</si>
  <si>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</si>
  <si>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</si>
  <si>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</si>
  <si>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</si>
  <si>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</si>
  <si>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</si>
  <si>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</si>
  <si>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</si>
  <si>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</si>
  <si>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</si>
  <si>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</si>
  <si>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</si>
  <si>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</si>
  <si>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</si>
  <si>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</si>
  <si>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</si>
  <si>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</si>
  <si>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</si>
  <si>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</si>
  <si>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</si>
  <si>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</si>
  <si>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</si>
  <si>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</si>
  <si>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</si>
  <si>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</si>
  <si>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</si>
  <si>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</si>
  <si>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</si>
  <si>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</si>
  <si>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</si>
  <si>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</si>
  <si>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</si>
  <si>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</si>
  <si>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</si>
  <si>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</si>
  <si>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</si>
  <si>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</si>
  <si>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</si>
  <si>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</si>
  <si>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</si>
  <si>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</si>
  <si>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</si>
  <si>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</si>
  <si>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</si>
  <si>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</si>
  <si>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</si>
  <si>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</si>
  <si>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</si>
  <si>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</si>
  <si>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</si>
  <si>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</si>
  <si>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</si>
  <si>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</si>
  <si>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</si>
  <si>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</si>
  <si>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</si>
  <si>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</si>
  <si>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</si>
  <si>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</si>
  <si>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</si>
  <si>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</si>
  <si>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</si>
  <si>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</si>
  <si>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</si>
  <si>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</si>
  <si>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</si>
  <si>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</si>
  <si>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</si>
  <si>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</si>
  <si>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</si>
  <si>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</si>
  <si>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</si>
  <si>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</si>
  <si>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</si>
  <si>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</si>
  <si>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</si>
  <si>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</si>
  <si>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</si>
  <si>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</si>
  <si>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</si>
  <si>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</si>
  <si>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</si>
  <si>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</si>
  <si>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</si>
  <si>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</si>
  <si>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</si>
  <si>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</si>
  <si>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</si>
  <si>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</si>
  <si>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</si>
  <si>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</si>
  <si>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</si>
  <si>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</si>
  <si>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</si>
  <si>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</si>
  <si>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</si>
  <si>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</si>
  <si>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</si>
  <si>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</si>
  <si>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</si>
  <si>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</si>
  <si>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</si>
  <si>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</si>
  <si>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</si>
  <si>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</si>
  <si>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</si>
  <si>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</si>
  <si>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</si>
  <si>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</si>
  <si>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</si>
  <si>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</si>
  <si>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</si>
  <si>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</si>
  <si>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</si>
  <si>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</si>
  <si>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</si>
  <si>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</si>
  <si>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</si>
  <si>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</si>
  <si>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</si>
  <si>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</si>
  <si>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</si>
  <si>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</si>
  <si>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</si>
  <si>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</si>
  <si>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</si>
  <si>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</si>
  <si>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</si>
  <si>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</si>
  <si>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</si>
  <si>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</si>
  <si>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</si>
  <si>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</si>
  <si>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</si>
  <si>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</si>
  <si>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</si>
  <si>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</si>
  <si>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</si>
  <si>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</si>
  <si>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</si>
  <si>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</si>
  <si>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</si>
  <si>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</si>
  <si>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</si>
  <si>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</si>
  <si>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</si>
  <si>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</si>
  <si>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</si>
  <si>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</si>
  <si>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</si>
  <si>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</si>
  <si>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</si>
  <si>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</si>
  <si>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</si>
  <si>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</si>
  <si>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</si>
  <si>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</si>
  <si>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</si>
  <si>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</si>
  <si>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</si>
  <si>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</si>
  <si>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</si>
  <si>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</si>
  <si>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</si>
  <si>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</si>
  <si>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</si>
  <si>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</si>
  <si>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</si>
  <si>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</si>
  <si>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</si>
  <si>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</si>
  <si>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</si>
  <si>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</si>
  <si>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</si>
  <si>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</si>
  <si>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</si>
  <si>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</si>
  <si>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</si>
  <si>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</si>
  <si>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</si>
  <si>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</si>
  <si>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</si>
  <si>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</si>
  <si>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</si>
  <si>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</si>
  <si>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</si>
  <si>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</si>
  <si>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</si>
  <si>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</si>
  <si>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</si>
  <si>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</si>
  <si>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</si>
  <si>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</si>
  <si>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</si>
  <si>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</si>
  <si>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</si>
  <si>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</si>
  <si>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</si>
  <si>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</si>
  <si>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</si>
  <si>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</si>
  <si>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</si>
  <si>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</si>
  <si>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</si>
  <si>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</si>
  <si>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</si>
  <si>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</si>
  <si>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</si>
  <si>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</si>
  <si>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</si>
  <si>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</si>
  <si>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</si>
  <si>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</si>
  <si>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</si>
  <si>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</si>
  <si>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</si>
  <si>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</si>
  <si>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</si>
  <si>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</si>
  <si>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</si>
  <si>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</si>
  <si>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</si>
  <si>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</si>
  <si>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</si>
  <si>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</si>
  <si>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</si>
  <si>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</si>
  <si>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</si>
  <si>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</si>
  <si>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</si>
  <si>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</si>
  <si>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</si>
  <si>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</si>
  <si>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</si>
  <si>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</si>
  <si>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</si>
  <si>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</si>
  <si>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</si>
  <si>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</si>
  <si>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</si>
  <si>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</si>
  <si>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</si>
  <si>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</si>
  <si>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</si>
  <si>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</si>
  <si>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</si>
  <si>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</si>
  <si>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</si>
  <si>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</si>
  <si>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</si>
  <si>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</si>
  <si>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</si>
  <si>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</si>
  <si>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</si>
  <si>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</si>
  <si>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</si>
  <si>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</si>
  <si>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</si>
  <si>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</si>
  <si>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</si>
  <si>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</si>
  <si>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</si>
  <si>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</si>
  <si>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</si>
  <si>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</si>
  <si>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</si>
  <si>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</si>
  <si>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</si>
  <si>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</si>
  <si>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</si>
  <si>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</si>
  <si>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</si>
  <si>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</si>
  <si>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</si>
  <si>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</si>
  <si>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</si>
  <si>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</si>
  <si>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</si>
  <si>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</si>
  <si>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</si>
  <si>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</si>
  <si>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</si>
  <si>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</si>
  <si>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</si>
  <si>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</si>
  <si>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</si>
  <si>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</si>
  <si>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</si>
  <si>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</si>
  <si>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</si>
  <si>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</si>
  <si>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</si>
  <si>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</si>
  <si>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</si>
  <si>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</si>
  <si>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</si>
  <si>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</si>
  <si>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</si>
  <si>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</si>
  <si>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</si>
  <si>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</si>
  <si>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</si>
  <si>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</si>
  <si>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</si>
  <si>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</si>
  <si>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</si>
  <si>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</si>
  <si>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</si>
  <si>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</si>
  <si>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</si>
  <si>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</si>
  <si>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</si>
  <si>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</si>
  <si>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</si>
  <si>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</si>
  <si>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</si>
  <si>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</si>
  <si>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</si>
  <si>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</si>
  <si>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</si>
  <si>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</si>
  <si>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</si>
  <si>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</si>
  <si>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</si>
  <si>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</si>
  <si>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</si>
  <si>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</si>
  <si>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</si>
  <si>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</si>
  <si>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</si>
  <si>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</si>
  <si>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</si>
  <si>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</si>
  <si>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</si>
  <si>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</si>
  <si>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</si>
  <si>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</si>
  <si>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</si>
  <si>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</si>
  <si>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</si>
  <si>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</si>
  <si>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</si>
  <si>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</si>
  <si>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</si>
  <si>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</si>
  <si>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</si>
  <si>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</si>
  <si>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</si>
  <si>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</si>
  <si>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</si>
  <si>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</si>
  <si>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</si>
  <si>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</si>
  <si>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</si>
  <si>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</si>
  <si>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</si>
  <si>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</si>
  <si>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</si>
  <si>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</si>
  <si>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</si>
  <si>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</si>
  <si>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</si>
  <si>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</si>
  <si>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</si>
  <si>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</si>
  <si>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</si>
  <si>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</si>
  <si>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</si>
  <si>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</si>
  <si>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</si>
  <si>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</si>
  <si>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</si>
  <si>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</si>
  <si>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</si>
  <si>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</si>
  <si>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</si>
  <si>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</si>
  <si>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</si>
  <si>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</si>
  <si>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</si>
  <si>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</si>
  <si>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</si>
  <si>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</si>
  <si>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</si>
  <si>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</si>
  <si>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</si>
  <si>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</si>
  <si>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</si>
  <si>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</si>
  <si>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</si>
  <si>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</si>
  <si>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</si>
  <si>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</si>
  <si>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</si>
  <si>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</si>
  <si>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</si>
  <si>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</si>
  <si>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</si>
  <si>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</si>
  <si>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</si>
  <si>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</si>
  <si>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</si>
  <si>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</si>
  <si>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</si>
  <si>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</si>
  <si>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</si>
  <si>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</si>
  <si>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</si>
  <si>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</si>
  <si>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</si>
  <si>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</si>
  <si>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</si>
  <si>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</si>
  <si>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</si>
  <si>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</si>
  <si>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</si>
  <si>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</si>
  <si>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</si>
  <si>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</si>
  <si>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</si>
  <si>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</si>
  <si>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</si>
  <si>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</si>
  <si>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</si>
  <si>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</si>
  <si>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</si>
  <si>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</si>
  <si>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</si>
  <si>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</si>
  <si>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</si>
  <si>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</si>
  <si>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</si>
  <si>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</si>
  <si>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</si>
  <si>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</si>
  <si>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</si>
  <si>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</si>
  <si>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</si>
  <si>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</si>
  <si>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</si>
  <si>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</si>
  <si>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</si>
  <si>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</si>
  <si>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</si>
  <si>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</si>
  <si>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</si>
  <si>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</si>
  <si>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</si>
  <si>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</si>
  <si>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</si>
  <si>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</si>
  <si>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</si>
  <si>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</si>
  <si>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</si>
  <si>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</si>
  <si>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</si>
  <si>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</si>
  <si>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</si>
  <si>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</si>
  <si>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</si>
  <si>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</si>
  <si>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</si>
  <si>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</si>
  <si>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</si>
  <si>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</si>
  <si>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</si>
  <si>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</si>
  <si>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</si>
  <si>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</si>
  <si>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</si>
  <si>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</si>
  <si>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</si>
  <si>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</si>
  <si>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</si>
  <si>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</si>
  <si>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</si>
  <si>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</si>
  <si>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</si>
  <si>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</si>
  <si>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</si>
  <si>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</si>
  <si>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</si>
  <si>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</si>
  <si>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</si>
  <si>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</si>
  <si>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</si>
  <si>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</si>
  <si>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</si>
  <si>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</si>
  <si>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</si>
  <si>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</si>
  <si>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</si>
  <si>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</si>
  <si>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</si>
  <si>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</si>
  <si>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</si>
  <si>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</si>
  <si>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</si>
  <si>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</si>
  <si>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</si>
  <si>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</si>
  <si>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</si>
  <si>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</si>
  <si>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</si>
  <si>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</si>
  <si>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</si>
  <si>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</si>
  <si>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</si>
  <si>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</si>
  <si>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</si>
  <si>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</si>
  <si>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</si>
  <si>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</si>
  <si>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</si>
  <si>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</si>
  <si>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</si>
  <si>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</si>
  <si>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</si>
  <si>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</si>
  <si>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</si>
  <si>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</si>
  <si>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</si>
  <si>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</si>
  <si>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</si>
  <si>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</si>
  <si>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</si>
  <si>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</si>
  <si>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</si>
  <si>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</si>
  <si>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</si>
  <si>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</si>
  <si>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</si>
  <si>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</si>
  <si>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</si>
  <si>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</si>
  <si>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</si>
  <si>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</si>
  <si>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</si>
  <si>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</si>
  <si>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</si>
  <si>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</si>
  <si>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</si>
  <si>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</si>
  <si>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</si>
  <si>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</si>
  <si>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</si>
  <si>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</si>
  <si>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</si>
  <si>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</si>
  <si>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</si>
  <si>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</si>
  <si>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</si>
  <si>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</si>
  <si>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</si>
  <si>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</si>
  <si>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</si>
  <si>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</si>
  <si>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</si>
  <si>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</si>
  <si>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</si>
  <si>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</si>
  <si>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</si>
  <si>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</si>
  <si>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</si>
  <si>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</si>
  <si>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</si>
  <si>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</si>
  <si>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</si>
  <si>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</si>
  <si>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</si>
  <si>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</si>
  <si>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</si>
  <si>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</si>
  <si>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</si>
  <si>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</si>
  <si>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</si>
  <si>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</si>
  <si>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</si>
  <si>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</si>
  <si>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</si>
  <si>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</si>
  <si>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</si>
  <si>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</si>
  <si>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</si>
  <si>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</si>
  <si>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</si>
  <si>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</si>
  <si>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</si>
  <si>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</si>
  <si>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</si>
  <si>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</si>
  <si>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</si>
  <si>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</si>
  <si>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</si>
  <si>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</si>
  <si>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</si>
  <si>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</si>
  <si>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</si>
  <si>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</si>
  <si>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</si>
  <si>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</si>
  <si>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</si>
  <si>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</si>
  <si>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</si>
  <si>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</si>
  <si>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</si>
  <si>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</si>
  <si>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</si>
  <si>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</si>
  <si>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</si>
  <si>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</si>
  <si>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</si>
  <si>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</si>
  <si>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</si>
  <si>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</si>
  <si>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</si>
  <si>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</si>
  <si>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</si>
  <si>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</si>
  <si>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</si>
  <si>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</si>
  <si>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</si>
  <si>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</si>
  <si>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</si>
  <si>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</si>
  <si>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</si>
  <si>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</si>
  <si>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</si>
  <si>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</si>
  <si>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</si>
  <si>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</si>
  <si>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</si>
  <si>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</si>
  <si>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</si>
  <si>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</si>
  <si>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</si>
  <si>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</si>
  <si>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</si>
  <si>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</si>
  <si>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</si>
  <si>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</si>
  <si>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</si>
  <si>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</si>
  <si>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</si>
  <si>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</si>
  <si>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</si>
  <si>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</si>
  <si>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</si>
  <si>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</si>
  <si>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</si>
  <si>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</si>
  <si>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</si>
  <si>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</si>
  <si>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</si>
  <si>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</si>
  <si>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</si>
  <si>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</si>
  <si>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</si>
  <si>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</si>
  <si>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</si>
  <si>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</si>
  <si>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</si>
  <si>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</si>
  <si>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</si>
  <si>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</si>
  <si>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</si>
  <si>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</si>
  <si>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</si>
  <si>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</si>
  <si>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</si>
  <si>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</si>
  <si>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</si>
  <si>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</si>
  <si>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</si>
  <si>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</si>
  <si>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</si>
  <si>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</si>
  <si>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</si>
  <si>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</si>
  <si>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</si>
  <si>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</si>
  <si>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</si>
  <si>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</si>
  <si>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</si>
  <si>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</si>
  <si>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</si>
  <si>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</si>
  <si>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</si>
  <si>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</si>
  <si>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</si>
  <si>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</si>
  <si>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</si>
  <si>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</si>
  <si>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</si>
  <si>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</si>
  <si>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</si>
  <si>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</si>
  <si>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</si>
  <si>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</si>
  <si>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</si>
  <si>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</si>
  <si>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</si>
  <si>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</si>
  <si>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</si>
  <si>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</si>
  <si>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</si>
  <si>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</si>
  <si>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</si>
  <si>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</si>
  <si>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</si>
  <si>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</si>
  <si>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</si>
  <si>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</si>
  <si>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</si>
  <si>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</si>
  <si>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</si>
  <si>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</si>
  <si>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</si>
  <si>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</si>
  <si>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</si>
  <si>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</si>
  <si>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</si>
  <si>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</si>
  <si>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</si>
  <si>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</si>
  <si>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</si>
  <si>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</si>
  <si>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</si>
  <si>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</si>
  <si>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</si>
  <si>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</si>
  <si>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</si>
  <si>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</si>
  <si>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</si>
  <si>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</si>
  <si>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</si>
  <si>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</si>
  <si>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</si>
  <si>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</si>
  <si>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</si>
  <si>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</si>
  <si>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</si>
  <si>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</si>
  <si>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</si>
  <si>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</si>
  <si>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</si>
  <si>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</si>
  <si>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</si>
  <si>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</si>
  <si>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</si>
  <si>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</si>
  <si>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</si>
  <si>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</si>
  <si>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</si>
  <si>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</si>
  <si>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</si>
  <si>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</si>
  <si>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</si>
  <si>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</si>
  <si>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</si>
  <si>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</si>
  <si>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</si>
  <si>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</si>
  <si>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</si>
  <si>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</si>
  <si>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</si>
  <si>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</si>
  <si>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</si>
  <si>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</si>
  <si>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</si>
  <si>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</si>
  <si>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</si>
  <si>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</si>
  <si>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</si>
  <si>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</si>
  <si>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</si>
  <si>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</si>
  <si>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</si>
  <si>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</si>
  <si>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</si>
  <si>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</si>
  <si>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</si>
  <si>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</si>
  <si>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</si>
  <si>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</si>
  <si>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</si>
  <si>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</si>
  <si>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</si>
  <si>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</si>
  <si>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</si>
  <si>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</si>
  <si>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</si>
  <si>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</si>
  <si>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</si>
  <si>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</si>
  <si>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</si>
  <si>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</si>
  <si>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</si>
  <si>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</si>
  <si>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</si>
  <si>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</si>
  <si>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</si>
  <si>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</si>
  <si>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</si>
  <si>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</si>
  <si>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</si>
  <si>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</si>
  <si>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</si>
  <si>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</si>
  <si>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</si>
  <si>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</si>
  <si>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</si>
  <si>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</si>
  <si>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</si>
  <si>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</si>
  <si>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</si>
  <si>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</si>
  <si>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</si>
  <si>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</si>
  <si>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</si>
  <si>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</si>
  <si>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</si>
  <si>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</si>
  <si>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</si>
  <si>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</si>
  <si>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</si>
  <si>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</si>
  <si>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</si>
  <si>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</si>
  <si>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</si>
  <si>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</si>
  <si>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</si>
  <si>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</si>
  <si>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</si>
  <si>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</si>
  <si>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</si>
  <si>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</si>
  <si>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</si>
  <si>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</si>
  <si>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</si>
  <si>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</si>
  <si>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</si>
  <si>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</si>
  <si>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</si>
  <si>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</si>
  <si>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</si>
  <si>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</si>
  <si>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</si>
  <si>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</si>
  <si>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</si>
  <si>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</si>
  <si>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</si>
  <si>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</si>
  <si>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</si>
  <si>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</si>
  <si>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</si>
  <si>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</si>
  <si>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</si>
  <si>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</si>
  <si>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</si>
  <si>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</si>
  <si>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</si>
  <si>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</si>
  <si>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</si>
  <si>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</si>
  <si>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</si>
  <si>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</si>
  <si>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</si>
  <si>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</si>
  <si>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</si>
  <si>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</si>
  <si>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</si>
  <si>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</si>
  <si>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</si>
  <si>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</si>
  <si>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</si>
  <si>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</si>
  <si>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</si>
  <si>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</si>
  <si>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</si>
  <si>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</si>
  <si>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</si>
  <si>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</si>
  <si>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</si>
  <si>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</si>
  <si>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</si>
  <si>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</si>
  <si>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</si>
  <si>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</si>
  <si>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</si>
  <si>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</si>
  <si>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</si>
  <si>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</si>
  <si>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</si>
  <si>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</si>
  <si>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</si>
  <si>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</si>
  <si>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</si>
  <si>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</si>
  <si>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</si>
  <si>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</si>
  <si>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</si>
  <si>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</si>
  <si>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</si>
  <si>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</si>
  <si>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</si>
  <si>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</si>
  <si>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</si>
  <si>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</si>
  <si>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</si>
  <si>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</si>
  <si>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</si>
  <si>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</si>
  <si>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</si>
  <si>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</si>
  <si>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</si>
  <si>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</si>
  <si>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</si>
  <si>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</si>
  <si>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</si>
  <si>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</si>
  <si>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</si>
  <si>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</si>
  <si>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</si>
  <si>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</si>
  <si>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</si>
  <si>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</si>
  <si>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</si>
  <si>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</si>
  <si>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</si>
  <si>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</si>
  <si>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</si>
  <si>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</si>
  <si>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</si>
  <si>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</si>
  <si>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</si>
  <si>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</si>
  <si>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</si>
  <si>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</si>
  <si>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</si>
  <si>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</si>
  <si>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</si>
  <si>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</si>
  <si>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</si>
  <si>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</si>
  <si>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</si>
  <si>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</si>
  <si>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</si>
  <si>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</si>
  <si>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</si>
  <si>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</si>
  <si>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</si>
  <si>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</si>
  <si>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</si>
  <si>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</si>
  <si>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</si>
  <si>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</si>
  <si>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</si>
  <si>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</si>
  <si>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</si>
  <si>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</si>
  <si>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</si>
  <si>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</si>
  <si>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</si>
  <si>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</si>
  <si>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</si>
  <si>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</si>
  <si>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</si>
  <si>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</si>
  <si>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</si>
  <si>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</si>
  <si>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</si>
  <si>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</si>
  <si>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</si>
  <si>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</si>
  <si>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</si>
  <si>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</si>
  <si>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</si>
  <si>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</si>
  <si>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</si>
  <si>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</si>
  <si>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</si>
  <si>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</si>
  <si>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</si>
  <si>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</si>
  <si>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</si>
  <si>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</si>
  <si>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</si>
  <si>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</si>
  <si>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</si>
  <si>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</si>
  <si>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</si>
  <si>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</si>
  <si>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</si>
  <si>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</si>
  <si>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</si>
  <si>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</si>
  <si>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</si>
  <si>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</si>
  <si>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</si>
  <si>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</si>
  <si>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</si>
  <si>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</si>
  <si>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</si>
  <si>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</si>
  <si>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</si>
  <si>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</si>
  <si>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</si>
  <si>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</si>
  <si>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</si>
  <si>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</si>
  <si>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</si>
  <si>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</si>
  <si>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</si>
  <si>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</si>
  <si>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</si>
  <si>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</si>
  <si>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</si>
  <si>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</si>
  <si>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</si>
  <si>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</si>
  <si>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</si>
  <si>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</si>
  <si>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</si>
  <si>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</si>
  <si>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</si>
  <si>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</si>
  <si>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</si>
  <si>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</si>
  <si>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</si>
  <si>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</si>
  <si>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</si>
  <si>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</si>
  <si>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</si>
  <si>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</si>
  <si>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</si>
  <si>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</si>
  <si>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</si>
  <si>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</si>
  <si>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</si>
  <si>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</si>
  <si>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</si>
  <si>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</si>
  <si>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</si>
  <si>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</si>
  <si>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</si>
  <si>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</si>
  <si>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</si>
  <si>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</si>
  <si>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</si>
  <si>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</si>
  <si>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</si>
  <si>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</si>
  <si>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</si>
  <si>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</si>
  <si>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</si>
  <si>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</si>
  <si>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</si>
  <si>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</si>
  <si>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</si>
  <si>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</si>
  <si>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</si>
  <si>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</si>
  <si>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</si>
  <si>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</si>
  <si>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</si>
  <si>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</si>
  <si>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</si>
  <si>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</si>
  <si>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</si>
  <si>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</si>
  <si>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</si>
  <si>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</si>
  <si>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</si>
  <si>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</si>
  <si>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</si>
  <si>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</si>
  <si>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</si>
  <si>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</si>
  <si>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</si>
  <si>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</si>
  <si>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</si>
  <si>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</si>
  <si>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</si>
  <si>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</si>
  <si>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</si>
  <si>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</si>
  <si>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</si>
  <si>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</si>
  <si>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</si>
  <si>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</si>
  <si>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</si>
  <si>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</si>
  <si>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</si>
  <si>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</si>
  <si>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</si>
  <si>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</si>
  <si>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</si>
  <si>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</si>
  <si>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</si>
  <si>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</si>
  <si>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</si>
  <si>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</si>
  <si>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</si>
  <si>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</si>
  <si>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</si>
  <si>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</si>
  <si>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</si>
  <si>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</si>
  <si>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</si>
  <si>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</si>
  <si>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</si>
  <si>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</si>
  <si>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</si>
  <si>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</si>
  <si>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</si>
  <si>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</si>
  <si>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</si>
  <si>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</si>
  <si>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</si>
  <si>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</si>
  <si>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</si>
  <si>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</si>
  <si>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</si>
  <si>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</si>
  <si>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</si>
  <si>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</si>
  <si>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</si>
  <si>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</si>
  <si>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</si>
  <si>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</si>
  <si>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</si>
  <si>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</si>
  <si>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</si>
  <si>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</si>
  <si>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</si>
  <si>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</si>
  <si>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</si>
  <si>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</si>
  <si>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</si>
  <si>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</si>
  <si>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</si>
  <si>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</si>
  <si>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</si>
  <si>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</si>
  <si>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</si>
  <si>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</si>
  <si>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</si>
  <si>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</si>
  <si>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</si>
  <si>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</si>
  <si>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</si>
  <si>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</si>
  <si>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</si>
  <si>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</si>
  <si>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</si>
  <si>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</si>
  <si>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</si>
  <si>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</si>
  <si>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</si>
  <si>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</si>
  <si>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</si>
  <si>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</si>
  <si>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</si>
  <si>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</si>
  <si>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</si>
  <si>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</si>
  <si>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</si>
  <si>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</si>
  <si>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</si>
  <si>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</si>
  <si>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</si>
  <si>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</si>
  <si>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</si>
  <si>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</si>
  <si>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</si>
  <si>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</si>
  <si>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</si>
  <si>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</si>
  <si>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</si>
  <si>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</si>
  <si>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</si>
  <si>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</si>
  <si>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</si>
  <si>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</si>
  <si>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</si>
  <si>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</si>
  <si>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</si>
  <si>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</si>
  <si>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</si>
  <si>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</si>
  <si>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</si>
  <si>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</si>
  <si>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</si>
  <si>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</si>
  <si>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</si>
  <si>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</si>
  <si>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</si>
  <si>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</si>
  <si>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</si>
  <si>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</si>
  <si>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</si>
  <si>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</si>
  <si>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</si>
  <si>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</si>
  <si>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</si>
  <si>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</si>
  <si>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</si>
  <si>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</si>
  <si>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</si>
  <si>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</si>
  <si>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</si>
  <si>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</si>
  <si>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</si>
  <si>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</si>
  <si>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</si>
  <si>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</si>
  <si>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</si>
  <si>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</si>
  <si>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</si>
  <si>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</si>
  <si>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</si>
  <si>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</si>
  <si>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</si>
  <si>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</si>
  <si>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</si>
  <si>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</si>
  <si>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</si>
  <si>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</si>
  <si>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</si>
  <si>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</si>
  <si>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</si>
  <si>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</si>
  <si>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</si>
  <si>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</si>
  <si>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</si>
  <si>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</si>
  <si>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</si>
  <si>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</si>
  <si>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</si>
  <si>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</si>
  <si>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</si>
  <si>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</si>
  <si>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</si>
  <si>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</si>
  <si>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</si>
  <si>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</si>
  <si>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</si>
  <si>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</si>
  <si>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</si>
  <si>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</si>
  <si>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</si>
  <si>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</si>
  <si>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</si>
  <si>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</si>
  <si>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</si>
  <si>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</si>
  <si>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</si>
  <si>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</si>
  <si>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</si>
  <si>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</si>
  <si>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</si>
  <si>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</si>
  <si>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</si>
  <si>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</si>
  <si>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</si>
  <si>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</si>
  <si>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</si>
  <si>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</si>
  <si>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</si>
  <si>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</si>
  <si>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</si>
  <si>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</si>
  <si>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</si>
  <si>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</si>
  <si>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</si>
  <si>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</si>
  <si>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</si>
  <si>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</si>
  <si>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</si>
  <si>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</si>
  <si>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</si>
  <si>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</si>
  <si>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</si>
  <si>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</si>
  <si>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</si>
  <si>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</si>
  <si>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</si>
  <si>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</si>
  <si>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</si>
  <si>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</si>
  <si>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</si>
  <si>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</si>
  <si>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</si>
  <si>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</si>
  <si>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</si>
  <si>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</si>
  <si>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</si>
  <si>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</si>
  <si>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</si>
  <si>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</si>
  <si>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</si>
  <si>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</si>
  <si>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</si>
  <si>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</si>
  <si>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</si>
  <si>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</si>
  <si>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</si>
  <si>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</si>
  <si>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</si>
  <si>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</si>
  <si>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</si>
  <si>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</si>
  <si>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</si>
  <si>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</si>
  <si>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</si>
  <si>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</si>
  <si>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</si>
  <si>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</si>
  <si>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</si>
  <si>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</si>
  <si>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</si>
  <si>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</si>
  <si>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</si>
  <si>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</si>
  <si>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</si>
  <si>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</si>
  <si>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</si>
  <si>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</si>
  <si>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</si>
  <si>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</si>
  <si>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</si>
  <si>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</si>
  <si>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</si>
  <si>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</si>
  <si>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</si>
  <si>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</si>
  <si>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</si>
  <si>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</si>
  <si>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</si>
  <si>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</si>
  <si>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</si>
  <si>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</si>
  <si>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</si>
  <si>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</si>
  <si>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</si>
  <si>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</si>
  <si>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</si>
  <si>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</si>
  <si>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</si>
  <si>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</si>
  <si>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</si>
  <si>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</si>
  <si>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</si>
  <si>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</si>
  <si>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</si>
  <si>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</si>
  <si>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</si>
  <si>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</si>
  <si>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</si>
  <si>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</si>
  <si>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</si>
  <si>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</si>
  <si>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</si>
  <si>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</si>
  <si>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</si>
  <si>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</si>
  <si>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</si>
  <si>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</si>
  <si>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</si>
  <si>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</si>
  <si>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</si>
  <si>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</si>
  <si>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</si>
  <si>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</si>
  <si>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</si>
  <si>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</si>
  <si>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</si>
  <si>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</si>
  <si>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</si>
  <si>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</si>
  <si>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</si>
  <si>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</si>
  <si>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</si>
  <si>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</si>
  <si>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</si>
  <si>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</si>
  <si>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</si>
  <si>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</si>
  <si>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</si>
  <si>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</si>
  <si>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</si>
  <si>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</si>
  <si>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</si>
  <si>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</si>
  <si>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</si>
  <si>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</si>
  <si>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</si>
  <si>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</si>
  <si>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</si>
  <si>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</si>
  <si>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</si>
  <si>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</si>
  <si>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</si>
  <si>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</si>
  <si>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</si>
  <si>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</si>
  <si>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</si>
  <si>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</si>
  <si>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</si>
  <si>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</si>
  <si>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</si>
  <si>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</si>
  <si>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</si>
  <si>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</si>
  <si>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</si>
  <si>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</si>
  <si>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</si>
  <si>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</si>
  <si>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</si>
  <si>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</si>
  <si>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</si>
  <si>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</si>
  <si>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</si>
  <si>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</si>
  <si>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</si>
  <si>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</si>
  <si>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</si>
  <si>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</si>
  <si>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</si>
  <si>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</si>
  <si>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</si>
  <si>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</si>
  <si>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</si>
  <si>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</si>
  <si>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</si>
  <si>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</si>
  <si>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</si>
  <si>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</si>
  <si>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</si>
  <si>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</si>
  <si>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</si>
  <si>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</si>
  <si>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</si>
  <si>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</si>
  <si>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</si>
  <si>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</si>
  <si>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</si>
  <si>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</si>
  <si>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</si>
  <si>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</si>
  <si>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</si>
  <si>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</si>
  <si>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</si>
  <si>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</si>
  <si>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</si>
  <si>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</si>
  <si>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</si>
  <si>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</si>
  <si>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</si>
  <si>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</si>
  <si>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</si>
  <si>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</si>
  <si>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</si>
  <si>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</si>
  <si>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</si>
  <si>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</si>
  <si>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</si>
  <si>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</si>
  <si>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</si>
  <si>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</si>
  <si>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</si>
  <si>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</si>
  <si>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</si>
  <si>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</si>
  <si>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</si>
  <si>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</si>
  <si>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</si>
  <si>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</si>
  <si>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</si>
  <si>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</si>
  <si>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</si>
  <si>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</si>
  <si>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</si>
  <si>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</si>
  <si>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</si>
  <si>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</si>
  <si>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</si>
  <si>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</si>
  <si>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</si>
  <si>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</si>
  <si>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</si>
  <si>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</si>
  <si>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</si>
  <si>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</si>
  <si>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</si>
  <si>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</si>
  <si>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</si>
  <si>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</si>
  <si>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</si>
  <si>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</si>
  <si>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</si>
  <si>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</si>
  <si>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</si>
  <si>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</si>
  <si>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</si>
  <si>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</si>
  <si>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</si>
  <si>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</si>
  <si>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</si>
  <si>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</si>
  <si>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</si>
  <si>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</si>
  <si>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</si>
  <si>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</si>
  <si>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</si>
  <si>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</si>
  <si>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</si>
  <si>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</si>
  <si>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</si>
  <si>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</si>
  <si>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</si>
  <si>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</si>
  <si>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</si>
  <si>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</si>
  <si>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</si>
  <si>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</si>
  <si>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</si>
  <si>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</si>
  <si>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</si>
  <si>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</si>
  <si>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</si>
  <si>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</si>
  <si>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</si>
  <si>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</si>
  <si>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</si>
  <si>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</si>
  <si>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</si>
  <si>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</si>
  <si>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</si>
  <si>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</si>
  <si>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</si>
  <si>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</si>
  <si>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</si>
  <si>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</si>
  <si>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</si>
  <si>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</si>
  <si>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</si>
  <si>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</si>
  <si>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</si>
  <si>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</si>
  <si>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</si>
  <si>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</si>
  <si>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</si>
  <si>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</si>
  <si>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</si>
  <si>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</si>
  <si>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</si>
  <si>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</si>
  <si>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</si>
  <si>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</si>
  <si>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</si>
  <si>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</si>
  <si>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</si>
  <si>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</si>
  <si>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</si>
  <si>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</si>
  <si>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</si>
  <si>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</si>
  <si>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</si>
  <si>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</si>
  <si>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</si>
  <si>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</si>
  <si>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</si>
  <si>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</si>
  <si>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</si>
  <si>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</si>
  <si>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</si>
  <si>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</si>
  <si>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</si>
  <si>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</si>
  <si>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</si>
  <si>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</si>
  <si>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</si>
  <si>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</si>
  <si>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</si>
  <si>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</si>
  <si>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</si>
  <si>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</si>
  <si>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</si>
  <si>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</si>
  <si>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</si>
  <si>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</si>
  <si>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</si>
  <si>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</si>
  <si>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</si>
  <si>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</si>
  <si>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</si>
  <si>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</si>
  <si>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</si>
  <si>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</si>
  <si>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</si>
  <si>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</si>
  <si>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</si>
  <si>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</si>
  <si>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</si>
  <si>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</si>
  <si>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</si>
  <si>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</si>
  <si>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</si>
  <si>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</si>
  <si>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</si>
  <si>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</si>
  <si>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</si>
  <si>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</si>
  <si>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</si>
  <si>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</si>
  <si>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</si>
  <si>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</si>
  <si>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</si>
  <si>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</si>
  <si>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</si>
  <si>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</si>
  <si>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</si>
  <si>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</si>
  <si>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</si>
  <si>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</si>
  <si>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</si>
  <si>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</si>
  <si>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</si>
  <si>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</si>
  <si>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</si>
  <si>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</si>
  <si>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</si>
  <si>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</si>
  <si>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</si>
  <si>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</si>
  <si>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</si>
  <si>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</si>
  <si>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</si>
  <si>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</si>
  <si>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</si>
  <si>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</si>
  <si>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</si>
  <si>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</si>
  <si>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</si>
  <si>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</si>
  <si>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</si>
  <si>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</si>
  <si>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</si>
  <si>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</si>
  <si>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</si>
  <si>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</si>
  <si>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</si>
  <si>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</si>
  <si>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</si>
  <si>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</si>
  <si>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</si>
  <si>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</si>
  <si>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</si>
  <si>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</si>
  <si>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</si>
  <si>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</si>
  <si>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</si>
  <si>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</si>
  <si>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</si>
  <si>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</si>
  <si>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</si>
  <si>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</si>
  <si>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</si>
  <si>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</si>
  <si>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</si>
  <si>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</si>
  <si>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</si>
  <si>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</si>
  <si>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</si>
  <si>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</si>
  <si>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</si>
  <si>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</si>
  <si>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</si>
  <si>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</si>
  <si>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</si>
  <si>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</si>
  <si>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</si>
  <si>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</si>
  <si>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</si>
  <si>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</si>
  <si>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</si>
  <si>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</si>
  <si>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</si>
  <si>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</si>
  <si>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</si>
  <si>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</si>
  <si>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</si>
  <si>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</si>
  <si>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</si>
  <si>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</si>
  <si>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</si>
  <si>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</si>
  <si>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</si>
  <si>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</si>
  <si>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</si>
  <si>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</si>
  <si>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</si>
  <si>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</si>
  <si>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</si>
  <si>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</si>
  <si>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</si>
  <si>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</si>
  <si>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</si>
  <si>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</si>
  <si>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</si>
  <si>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</si>
  <si>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</si>
  <si>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</si>
  <si>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</si>
  <si>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</si>
  <si>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</si>
  <si>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</si>
  <si>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</si>
  <si>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</si>
  <si>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</si>
  <si>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</si>
  <si>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</si>
  <si>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</si>
  <si>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</si>
  <si>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</si>
  <si>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</si>
  <si>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</si>
  <si>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</si>
  <si>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</si>
  <si>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</si>
  <si>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</si>
  <si>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</si>
  <si>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</si>
  <si>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</si>
  <si>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</si>
  <si>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</si>
  <si>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</si>
  <si>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</si>
  <si>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</si>
  <si>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</si>
  <si>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</si>
  <si>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</si>
  <si>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</si>
  <si>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</si>
  <si>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</si>
  <si>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</si>
  <si>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</si>
  <si>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</si>
  <si>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</si>
  <si>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</si>
  <si>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</si>
  <si>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</si>
  <si>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</si>
  <si>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</si>
  <si>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</si>
  <si>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</si>
  <si>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</si>
  <si>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</si>
  <si>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</si>
  <si>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</si>
  <si>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</si>
  <si>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</si>
  <si>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</si>
  <si>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</si>
  <si>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</si>
  <si>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</si>
  <si>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</si>
  <si>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</si>
  <si>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</si>
  <si>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</si>
  <si>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</si>
  <si>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</si>
  <si>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</si>
  <si>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</si>
  <si>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</si>
  <si>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</si>
  <si>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</si>
  <si>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</si>
  <si>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</si>
  <si>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</si>
  <si>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</si>
  <si>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</si>
  <si>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</si>
  <si>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</si>
  <si>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</si>
  <si>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</si>
  <si>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</si>
  <si>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</si>
  <si>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</si>
  <si>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</si>
  <si>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</si>
  <si>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</si>
  <si>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</si>
  <si>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</si>
  <si>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</si>
  <si>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</si>
  <si>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</si>
  <si>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</si>
  <si>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</si>
  <si>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</si>
  <si>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</si>
  <si>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</si>
  <si>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</si>
  <si>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</si>
  <si>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</si>
  <si>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</si>
  <si>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</si>
  <si>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</si>
  <si>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</si>
  <si>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</si>
  <si>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</si>
  <si>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</si>
  <si>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</si>
  <si>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</si>
  <si>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</si>
  <si>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</si>
  <si>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</si>
  <si>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</si>
  <si>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</si>
  <si>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</si>
  <si>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</si>
  <si>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</si>
  <si>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</si>
  <si>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</si>
  <si>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</si>
  <si>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</si>
  <si>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</si>
  <si>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</si>
  <si>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</si>
  <si>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</si>
  <si>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</si>
  <si>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</si>
  <si>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</si>
  <si>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</si>
  <si>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</si>
  <si>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</si>
  <si>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</si>
  <si>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</si>
  <si>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</si>
  <si>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</si>
  <si>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</si>
  <si>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</si>
  <si>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</si>
  <si>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</si>
  <si>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</si>
  <si>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</si>
  <si>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</si>
  <si>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</si>
  <si>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</si>
  <si>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</si>
  <si>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</si>
  <si>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</si>
  <si>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</si>
  <si>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</si>
  <si>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</si>
  <si>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</si>
  <si>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</si>
  <si>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</si>
  <si>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</si>
  <si>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</si>
  <si>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</si>
  <si>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</si>
  <si>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</si>
  <si>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</si>
  <si>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</si>
  <si>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</si>
  <si>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</si>
  <si>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</si>
  <si>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</si>
  <si>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</si>
  <si>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</si>
  <si>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</si>
  <si>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</si>
  <si>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</si>
  <si>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</si>
  <si>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</si>
  <si>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</si>
  <si>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</si>
  <si>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</si>
  <si>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</si>
  <si>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</si>
  <si>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</si>
  <si>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</si>
  <si>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</si>
  <si>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</si>
  <si>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</si>
  <si>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</si>
  <si>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</si>
  <si>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</si>
  <si>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</si>
  <si>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</si>
  <si>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</si>
  <si>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</si>
  <si>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</si>
  <si>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</si>
  <si>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</si>
  <si>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</si>
  <si>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</si>
  <si>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</si>
  <si>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</si>
  <si>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</si>
  <si>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</si>
  <si>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</si>
  <si>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</si>
  <si>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</si>
  <si>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</si>
  <si>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</si>
  <si>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</si>
  <si>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</si>
  <si>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</si>
  <si>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</si>
  <si>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</si>
  <si>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</si>
  <si>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</si>
  <si>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</si>
  <si>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</si>
  <si>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</si>
  <si>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</si>
  <si>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</si>
  <si>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</si>
  <si>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</si>
  <si>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</si>
  <si>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</si>
  <si>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</si>
  <si>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</si>
  <si>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</si>
  <si>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</si>
  <si>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</si>
  <si>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</si>
  <si>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</si>
  <si>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</si>
  <si>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</si>
  <si>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</si>
  <si>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</si>
  <si>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</si>
  <si>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</si>
  <si>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</si>
  <si>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</si>
  <si>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</si>
  <si>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</si>
  <si>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</si>
  <si>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</si>
  <si>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</si>
  <si>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</si>
  <si>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</si>
  <si>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</si>
  <si>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</si>
  <si>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</si>
  <si>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</si>
  <si>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</si>
  <si>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</si>
  <si>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</si>
  <si>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</si>
  <si>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</si>
  <si>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</si>
  <si>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</si>
  <si>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</si>
  <si>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</si>
  <si>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</si>
  <si>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</si>
  <si>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</si>
  <si>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</si>
  <si>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</si>
  <si>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</si>
  <si>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</si>
  <si>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</si>
  <si>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</si>
  <si>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</si>
  <si>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</si>
  <si>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</si>
  <si>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</si>
  <si>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</si>
  <si>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</si>
  <si>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</si>
  <si>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</si>
  <si>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</si>
  <si>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</si>
  <si>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</si>
  <si>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</si>
  <si>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</si>
  <si>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</si>
  <si>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</si>
  <si>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</si>
  <si>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</si>
  <si>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</si>
  <si>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</si>
  <si>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</si>
  <si>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</si>
  <si>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</si>
  <si>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</si>
  <si>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</si>
  <si>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</si>
  <si>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</si>
  <si>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</si>
  <si>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</si>
  <si>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</si>
  <si>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</si>
  <si>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</si>
  <si>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</si>
  <si>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</si>
  <si>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</si>
  <si>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</si>
  <si>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</si>
  <si>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</si>
  <si>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</si>
  <si>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</si>
  <si>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</si>
  <si>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</si>
  <si>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</si>
  <si>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</si>
  <si>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</si>
  <si>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</si>
  <si>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</si>
  <si>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</si>
  <si>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</si>
  <si>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</si>
  <si>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</si>
  <si>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</si>
  <si>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</si>
  <si>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</si>
  <si>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</si>
  <si>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</si>
  <si>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</si>
  <si>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</si>
  <si>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</si>
  <si>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</si>
  <si>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</si>
  <si>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</si>
  <si>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</si>
  <si>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</si>
  <si>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</si>
  <si>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</si>
  <si>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</si>
  <si>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</si>
  <si>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</si>
  <si>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</si>
  <si>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</si>
  <si>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</si>
  <si>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</si>
  <si>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</si>
  <si>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</si>
  <si>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</si>
  <si>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</si>
  <si>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</si>
  <si>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</si>
  <si>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</si>
  <si>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</si>
  <si>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</si>
  <si>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</si>
  <si>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</si>
  <si>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</si>
  <si>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</si>
  <si>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</si>
  <si>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</si>
  <si>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</si>
  <si>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</si>
  <si>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</si>
  <si>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</si>
  <si>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</si>
  <si>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</si>
  <si>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</si>
  <si>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</si>
  <si>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</si>
  <si>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</si>
  <si>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</si>
  <si>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</si>
  <si>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</si>
  <si>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</si>
  <si>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</si>
  <si>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</si>
  <si>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</si>
  <si>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</si>
  <si>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</si>
  <si>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</si>
  <si>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</si>
  <si>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</si>
  <si>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</si>
  <si>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</si>
  <si>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</si>
  <si>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</si>
  <si>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</si>
  <si>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</si>
  <si>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</si>
  <si>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</si>
  <si>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</si>
  <si>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</si>
  <si>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</si>
  <si>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</si>
  <si>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</si>
  <si>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</si>
  <si>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</si>
  <si>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</si>
  <si>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</si>
  <si>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</si>
  <si>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</si>
  <si>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</si>
  <si>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</si>
  <si>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</si>
  <si>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</si>
  <si>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</si>
  <si>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</si>
  <si>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</si>
  <si>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</si>
  <si>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</si>
  <si>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</si>
  <si>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</si>
  <si>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</si>
  <si>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</si>
  <si>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</si>
  <si>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</si>
  <si>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</si>
  <si>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</si>
  <si>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</si>
  <si>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</si>
  <si>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</si>
  <si>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</si>
  <si>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</si>
  <si>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</si>
  <si>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</si>
  <si>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</si>
  <si>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</si>
  <si>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</si>
  <si>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</si>
  <si>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</si>
  <si>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</si>
  <si>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</si>
  <si>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</si>
  <si>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</si>
  <si>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</si>
  <si>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</si>
  <si>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</si>
  <si>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</si>
  <si>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</si>
  <si>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</si>
  <si>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</si>
  <si>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</si>
  <si>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</si>
  <si>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</si>
  <si>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</si>
  <si>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</si>
  <si>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</si>
  <si>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</si>
  <si>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</si>
  <si>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</si>
  <si>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</si>
  <si>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</si>
  <si>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</si>
  <si>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</si>
  <si>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</si>
  <si>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</si>
  <si>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</si>
  <si>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</si>
  <si>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</si>
  <si>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</si>
  <si>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</si>
  <si>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</si>
  <si>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</si>
  <si>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</si>
  <si>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</si>
  <si>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</si>
  <si>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</si>
  <si>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</si>
  <si>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</si>
  <si>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</si>
  <si>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</si>
  <si>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</si>
  <si>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</si>
  <si>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</si>
  <si>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</si>
  <si>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</si>
  <si>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</si>
  <si>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</si>
  <si>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</si>
  <si>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</si>
  <si>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</si>
  <si>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</si>
  <si>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</si>
  <si>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</si>
  <si>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</si>
  <si>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</si>
  <si>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</si>
  <si>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</si>
  <si>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</si>
  <si>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</si>
  <si>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</si>
  <si>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</si>
  <si>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</si>
  <si>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</si>
  <si>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</si>
  <si>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</si>
  <si>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</si>
  <si>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</si>
  <si>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</si>
  <si>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</si>
  <si>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</si>
  <si>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</si>
  <si>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</si>
  <si>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</si>
  <si>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</si>
  <si>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</si>
  <si>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</si>
  <si>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</si>
  <si>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</si>
  <si>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</si>
  <si>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</si>
  <si>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</si>
  <si>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</si>
  <si>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</si>
  <si>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</si>
  <si>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</si>
  <si>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</si>
  <si>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</si>
  <si>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</si>
  <si>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</si>
  <si>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</si>
  <si>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</si>
  <si>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</si>
  <si>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</si>
  <si>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</si>
  <si>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</si>
  <si>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</si>
  <si>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</si>
  <si>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</si>
  <si>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</si>
  <si>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</si>
  <si>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</si>
  <si>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</si>
  <si>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</si>
  <si>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</si>
  <si>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</si>
  <si>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</si>
  <si>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</si>
  <si>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</si>
  <si>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</si>
  <si>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</si>
  <si>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</si>
  <si>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</si>
  <si>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</si>
  <si>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</si>
  <si>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</si>
  <si>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</si>
  <si>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</si>
  <si>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</si>
  <si>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</si>
  <si>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</si>
  <si>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</si>
  <si>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</si>
  <si>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</si>
  <si>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</si>
  <si>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</si>
  <si>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</si>
  <si>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</si>
  <si>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</si>
  <si>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</si>
  <si>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</si>
  <si>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</si>
  <si>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</si>
  <si>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</si>
  <si>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</si>
  <si>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</si>
  <si>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</si>
  <si>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</si>
  <si>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</si>
  <si>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</si>
  <si>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</si>
  <si>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</si>
  <si>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</si>
  <si>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</si>
  <si>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</si>
  <si>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</si>
  <si>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</si>
  <si>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</si>
  <si>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</si>
  <si>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</si>
  <si>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</si>
  <si>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</si>
  <si>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</si>
  <si>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</si>
  <si>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</si>
  <si>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</si>
  <si>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</si>
  <si>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</si>
  <si>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</si>
  <si>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</si>
  <si>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</si>
  <si>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</si>
  <si>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</si>
  <si>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</si>
  <si>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</si>
  <si>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</si>
  <si>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</si>
  <si>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</si>
  <si>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</si>
  <si>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</si>
  <si>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</si>
  <si>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</si>
  <si>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</si>
  <si>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</si>
  <si>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</si>
  <si>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</si>
  <si>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</si>
  <si>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</si>
  <si>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</si>
  <si>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</si>
  <si>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</si>
  <si>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</si>
  <si>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</si>
  <si>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</si>
  <si>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</si>
  <si>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</si>
  <si>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</si>
  <si>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</si>
  <si>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</si>
  <si>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</si>
  <si>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</si>
  <si>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</si>
  <si>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</si>
  <si>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</si>
  <si>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</si>
  <si>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</si>
  <si>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</si>
  <si>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</si>
  <si>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</si>
  <si>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</si>
  <si>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</si>
  <si>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</si>
  <si>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</si>
  <si>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</si>
  <si>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</si>
  <si>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</si>
  <si>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</si>
  <si>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</si>
  <si>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</si>
  <si>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</si>
  <si>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</si>
  <si>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</si>
  <si>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</si>
  <si>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</si>
  <si>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</si>
  <si>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</si>
  <si>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</si>
  <si>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</si>
  <si>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</si>
  <si>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</si>
  <si>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</si>
  <si>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</si>
  <si>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</si>
  <si>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</si>
  <si>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</si>
  <si>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</si>
  <si>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</si>
  <si>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</si>
  <si>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</si>
  <si>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</si>
  <si>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</si>
  <si>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</si>
  <si>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</si>
  <si>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</si>
  <si>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</si>
  <si>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</si>
  <si>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</si>
  <si>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</si>
  <si>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</si>
  <si>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</si>
  <si>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</si>
  <si>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</si>
  <si>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</si>
  <si>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</si>
  <si>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</si>
  <si>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</si>
  <si>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</si>
  <si>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</si>
  <si>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</si>
  <si>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</si>
  <si>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</si>
  <si>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</si>
  <si>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</si>
  <si>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</si>
  <si>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</si>
  <si>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</si>
  <si>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</si>
  <si>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</si>
  <si>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</si>
  <si>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</si>
  <si>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</si>
  <si>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</si>
  <si>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</si>
  <si>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</si>
  <si>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</si>
  <si>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</si>
  <si>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</si>
  <si>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</si>
  <si>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</si>
  <si>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</si>
  <si>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</si>
  <si>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</si>
  <si>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</si>
  <si>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</si>
  <si>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</si>
  <si>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</si>
  <si>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</si>
  <si>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</si>
  <si>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</si>
  <si>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</si>
  <si>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</si>
  <si>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</si>
  <si>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</si>
  <si>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</si>
  <si>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</si>
  <si>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</si>
  <si>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</si>
  <si>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</si>
  <si>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</si>
  <si>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</si>
  <si>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</si>
  <si>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</si>
  <si>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</si>
  <si>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</si>
  <si>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</si>
  <si>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</si>
  <si>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</si>
  <si>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</si>
  <si>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</si>
  <si>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</si>
  <si>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</si>
  <si>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</si>
  <si>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</si>
  <si>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</si>
  <si>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</si>
  <si>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</si>
  <si>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</si>
  <si>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</si>
  <si>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</si>
  <si>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</si>
  <si>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</si>
  <si>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</si>
  <si>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</si>
  <si>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</si>
  <si>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</si>
  <si>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</si>
  <si>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</si>
  <si>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</si>
  <si>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</si>
  <si>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</si>
  <si>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</si>
  <si>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</si>
  <si>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</si>
  <si>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</si>
  <si>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</si>
  <si>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</si>
  <si>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</si>
  <si>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</si>
  <si>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</si>
  <si>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</si>
  <si>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</si>
  <si>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</si>
  <si>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</si>
  <si>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</si>
  <si>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</si>
  <si>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</si>
  <si>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</si>
  <si>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</si>
  <si>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</si>
  <si>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</si>
  <si>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</si>
  <si>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</si>
  <si>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</si>
  <si>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</si>
  <si>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</si>
  <si>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</si>
  <si>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</si>
  <si>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</si>
  <si>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</si>
  <si>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</si>
  <si>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</si>
  <si>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</si>
  <si>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</si>
  <si>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</si>
  <si>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</si>
  <si>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</si>
  <si>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</si>
  <si>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</si>
  <si>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</si>
  <si>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</si>
  <si>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</si>
  <si>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</si>
  <si>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</si>
  <si>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</si>
  <si>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</si>
  <si>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</si>
  <si>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</si>
  <si>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</si>
  <si>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</si>
  <si>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</si>
  <si>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</si>
  <si>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</si>
  <si>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</si>
  <si>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</si>
  <si>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</si>
  <si>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</si>
  <si>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</si>
  <si>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</si>
  <si>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</si>
  <si>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</si>
  <si>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</si>
  <si>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</si>
  <si>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</si>
  <si>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</si>
  <si>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</si>
  <si>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</si>
  <si>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</si>
  <si>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</si>
  <si>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</si>
  <si>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</si>
  <si>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</si>
  <si>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</si>
  <si>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</si>
  <si>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</si>
  <si>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</si>
  <si>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</si>
  <si>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</si>
  <si>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</si>
  <si>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</si>
  <si>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</si>
  <si>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</si>
  <si>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</si>
  <si>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</si>
  <si>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</si>
  <si>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</si>
  <si>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</si>
  <si>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</si>
  <si>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</si>
  <si>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</si>
  <si>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</si>
  <si>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</si>
  <si>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</si>
  <si>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</si>
  <si>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</si>
  <si>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</si>
  <si>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</si>
  <si>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</si>
  <si>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</si>
  <si>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</si>
  <si>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</si>
  <si>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</si>
  <si>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</si>
  <si>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</si>
  <si>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</si>
  <si>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</si>
  <si>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</si>
  <si>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</si>
  <si>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</si>
  <si>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</si>
  <si>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</si>
  <si>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</si>
  <si>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</si>
  <si>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</si>
  <si>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</si>
  <si>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</si>
  <si>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</si>
  <si>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</si>
  <si>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</si>
  <si>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</si>
  <si>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</si>
  <si>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</si>
  <si>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</si>
  <si>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</si>
  <si>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</si>
  <si>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</si>
  <si>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</si>
  <si>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</si>
  <si>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</si>
  <si>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</si>
  <si>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</si>
  <si>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</si>
  <si>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</si>
  <si>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</si>
  <si>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</si>
  <si>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</si>
  <si>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</si>
  <si>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</si>
  <si>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</si>
  <si>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</si>
  <si>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</si>
  <si>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</si>
  <si>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</si>
  <si>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</si>
  <si>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</si>
  <si>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</si>
  <si>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</si>
  <si>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</si>
  <si>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</si>
  <si>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</si>
  <si>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</si>
  <si>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</si>
  <si>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</si>
  <si>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</si>
  <si>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</si>
  <si>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</si>
  <si>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</si>
  <si>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</si>
  <si>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</si>
  <si>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</si>
  <si>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</si>
  <si>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</si>
  <si>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</si>
  <si>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</si>
  <si>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</si>
  <si>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</si>
  <si>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</si>
  <si>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</si>
  <si>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</si>
  <si>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</si>
  <si>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</si>
  <si>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</si>
  <si>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</si>
  <si>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</si>
  <si>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</si>
  <si>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</si>
  <si>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</si>
  <si>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</si>
  <si>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</si>
  <si>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</si>
  <si>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</si>
  <si>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</si>
  <si>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</si>
  <si>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</si>
  <si>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</si>
  <si>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</si>
  <si>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</si>
  <si>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</si>
  <si>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</si>
  <si>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</si>
  <si>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</si>
  <si>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</si>
  <si>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</si>
  <si>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</si>
  <si>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</si>
  <si>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</si>
  <si>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</si>
  <si>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</si>
  <si>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</si>
  <si>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</si>
  <si>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</si>
  <si>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</si>
  <si>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</si>
  <si>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</si>
  <si>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</si>
  <si>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</si>
  <si>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</si>
  <si>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</si>
  <si>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</si>
  <si>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</si>
  <si>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</si>
  <si>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</si>
  <si>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</si>
  <si>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</si>
  <si>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</si>
  <si>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</si>
  <si>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</si>
  <si>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</si>
  <si>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</si>
  <si>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</si>
  <si>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</si>
  <si>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</si>
  <si>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</si>
  <si>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</si>
  <si>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</si>
  <si>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</si>
  <si>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</si>
  <si>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</si>
  <si>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</si>
  <si>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</si>
  <si>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</si>
  <si>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</si>
  <si>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</si>
  <si>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</si>
  <si>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</si>
  <si>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</si>
  <si>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</si>
  <si>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</si>
  <si>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</si>
  <si>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</si>
  <si>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</si>
  <si>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</si>
  <si>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</si>
  <si>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</si>
  <si>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</si>
  <si>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</si>
  <si>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</si>
  <si>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</si>
  <si>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</si>
  <si>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</si>
  <si>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</si>
  <si>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</si>
  <si>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</si>
  <si>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</si>
  <si>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</si>
  <si>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</si>
  <si>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</si>
  <si>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</si>
  <si>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</si>
  <si>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</si>
  <si>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</si>
  <si>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</si>
  <si>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</si>
  <si>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</si>
  <si>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</si>
  <si>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</si>
  <si>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</si>
  <si>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</si>
  <si>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</si>
  <si>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</si>
  <si>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</si>
  <si>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</si>
  <si>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</si>
  <si>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</si>
  <si>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</si>
  <si>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</si>
  <si>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</si>
  <si>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</si>
  <si>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</si>
  <si>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</si>
  <si>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</si>
  <si>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</si>
  <si>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</si>
  <si>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</si>
  <si>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</si>
  <si>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</si>
  <si>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</si>
  <si>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</si>
  <si>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</si>
  <si>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</si>
  <si>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</si>
  <si>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</si>
  <si>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</si>
  <si>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</si>
  <si>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</si>
  <si>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</si>
  <si>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</si>
  <si>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</si>
  <si>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</si>
  <si>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</si>
  <si>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</si>
  <si>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</si>
  <si>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</si>
  <si>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</si>
  <si>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</si>
  <si>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</si>
  <si>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</si>
  <si>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</si>
  <si>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</si>
  <si>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</si>
  <si>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</si>
  <si>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</si>
  <si>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</si>
  <si>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</si>
  <si>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</si>
  <si>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</si>
  <si>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</si>
  <si>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</si>
  <si>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</si>
  <si>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</si>
  <si>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</si>
  <si>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</si>
  <si>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</si>
  <si>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</si>
  <si>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</si>
  <si>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</si>
  <si>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</si>
  <si>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</si>
  <si>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</si>
  <si>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</si>
  <si>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</si>
  <si>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</si>
  <si>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</si>
  <si>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</si>
  <si>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</si>
  <si>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</si>
  <si>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</si>
  <si>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</si>
  <si>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</si>
  <si>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</si>
  <si>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</si>
  <si>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</si>
  <si>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</si>
  <si>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</si>
  <si>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</si>
  <si>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</si>
  <si>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</si>
  <si>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</si>
  <si>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</si>
  <si>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</si>
  <si>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</si>
  <si>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</si>
  <si>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</si>
  <si>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</si>
  <si>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</si>
  <si>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</si>
  <si>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</si>
  <si>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</si>
  <si>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</si>
  <si>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</si>
  <si>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</si>
  <si>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</si>
  <si>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</si>
  <si>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</si>
  <si>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</si>
  <si>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</si>
  <si>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</si>
  <si>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</si>
  <si>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</si>
  <si>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</si>
  <si>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</si>
  <si>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</si>
  <si>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</si>
  <si>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</si>
  <si>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</si>
  <si>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</si>
  <si>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</si>
  <si>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</si>
  <si>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</si>
  <si>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</si>
  <si>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</si>
  <si>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</si>
  <si>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</si>
  <si>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</si>
  <si>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</si>
  <si>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</si>
  <si>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</si>
  <si>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</si>
  <si>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</si>
  <si>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</si>
  <si>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</si>
  <si>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</si>
  <si>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</si>
  <si>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</si>
  <si>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</si>
  <si>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</si>
  <si>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</si>
  <si>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</si>
  <si>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</si>
  <si>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</si>
  <si>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</si>
  <si>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</si>
  <si>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</si>
  <si>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</si>
  <si>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</si>
  <si>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</si>
  <si>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</si>
  <si>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</si>
  <si>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</si>
  <si>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</si>
  <si>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</si>
  <si>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</si>
  <si>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</si>
  <si>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</si>
  <si>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</si>
  <si>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</si>
  <si>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</si>
  <si>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</si>
  <si>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</si>
  <si>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</si>
  <si>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</si>
  <si>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</si>
  <si>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</si>
  <si>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</si>
  <si>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</si>
  <si>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</si>
  <si>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</si>
  <si>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</si>
  <si>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</si>
  <si>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</si>
  <si>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</si>
  <si>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</si>
  <si>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</si>
  <si>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</si>
  <si>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</si>
  <si>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</si>
  <si>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</si>
  <si>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</si>
  <si>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</si>
  <si>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</si>
  <si>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</si>
  <si>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</si>
  <si>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</si>
  <si>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</si>
  <si>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</si>
  <si>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</si>
  <si>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</si>
  <si>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</si>
  <si>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</si>
  <si>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</si>
  <si>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</si>
  <si>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</si>
  <si>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</si>
  <si>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</si>
  <si>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</si>
  <si>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</si>
  <si>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</si>
  <si>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</si>
  <si>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</si>
  <si>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</si>
  <si>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</si>
  <si>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</si>
  <si>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</si>
  <si>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</si>
  <si>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</si>
  <si>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</si>
  <si>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</si>
  <si>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</si>
  <si>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</si>
  <si>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</si>
  <si>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</si>
  <si>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</si>
  <si>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</si>
  <si>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</si>
  <si>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</si>
  <si>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</si>
  <si>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</si>
  <si>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</si>
  <si>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</si>
  <si>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</si>
  <si>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</si>
  <si>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</si>
  <si>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</si>
  <si>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</si>
  <si>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</si>
  <si>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</si>
  <si>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</si>
  <si>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</si>
  <si>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</si>
  <si>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</si>
  <si>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</si>
  <si>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</si>
  <si>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</si>
  <si>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</si>
  <si>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</si>
  <si>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</si>
  <si>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</si>
  <si>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</si>
  <si>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</si>
  <si>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</si>
  <si>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</si>
  <si>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</si>
  <si>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</si>
  <si>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</si>
  <si>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</si>
  <si>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</si>
  <si>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</si>
  <si>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</si>
  <si>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</si>
  <si>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</si>
  <si>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</si>
  <si>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</si>
  <si>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</si>
  <si>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</si>
  <si>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</si>
  <si>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</si>
  <si>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</si>
  <si>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</si>
  <si>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</si>
  <si>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</si>
  <si>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</si>
  <si>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</si>
  <si>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</si>
  <si>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</si>
  <si>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</si>
  <si>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</si>
  <si>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</si>
  <si>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</si>
  <si>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</si>
  <si>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</si>
  <si>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</si>
  <si>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</si>
  <si>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</si>
  <si>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</si>
  <si>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</si>
  <si>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</si>
  <si>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</si>
  <si>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</si>
  <si>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</si>
  <si>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</si>
  <si>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</si>
  <si>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</si>
  <si>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</si>
  <si>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</si>
  <si>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</si>
  <si>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</si>
  <si>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</si>
  <si>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</si>
  <si>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</si>
  <si>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</si>
  <si>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</si>
  <si>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</si>
  <si>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</si>
  <si>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</si>
  <si>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</si>
  <si>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</si>
  <si>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</si>
  <si>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</si>
  <si>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</si>
  <si>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</si>
  <si>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</si>
  <si>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</si>
  <si>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</si>
  <si>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</si>
  <si>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</si>
  <si>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</si>
  <si>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</si>
  <si>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</si>
  <si>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</si>
  <si>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</si>
  <si>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</si>
  <si>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</si>
  <si>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</si>
  <si>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</si>
  <si>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</si>
  <si>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</si>
  <si>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</si>
  <si>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</si>
  <si>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</si>
  <si>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</si>
  <si>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</si>
  <si>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</si>
  <si>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</si>
  <si>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</si>
  <si>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</si>
  <si>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</si>
  <si>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</si>
  <si>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</si>
  <si>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</si>
  <si>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</si>
  <si>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</si>
  <si>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</si>
  <si>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</si>
  <si>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</si>
  <si>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</si>
  <si>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</si>
  <si>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</si>
  <si>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</si>
  <si>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</si>
  <si>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</si>
  <si>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</si>
  <si>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</si>
  <si>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</si>
  <si>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</si>
  <si>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</si>
  <si>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</si>
  <si>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</si>
  <si>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</si>
  <si>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</si>
  <si>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</si>
  <si>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</si>
  <si>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</si>
  <si>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</si>
  <si>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</si>
  <si>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</si>
  <si>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</si>
  <si>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</si>
  <si>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</si>
  <si>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</si>
  <si>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</si>
  <si>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</si>
  <si>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</si>
  <si>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</si>
  <si>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</si>
  <si>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</si>
  <si>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</si>
  <si>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</si>
  <si>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</si>
  <si>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</si>
  <si>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</si>
  <si>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</si>
  <si>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</si>
  <si>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</si>
  <si>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</si>
  <si>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</si>
  <si>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</si>
  <si>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</si>
  <si>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</si>
  <si>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</si>
  <si>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</si>
  <si>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</si>
  <si>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</si>
  <si>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</si>
  <si>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</si>
  <si>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</si>
  <si>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</si>
  <si>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</si>
  <si>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</si>
  <si>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</si>
  <si>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</si>
  <si>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</si>
  <si>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</si>
  <si>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</si>
  <si>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</si>
  <si>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</si>
  <si>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</si>
  <si>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</si>
  <si>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</si>
  <si>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</si>
  <si>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</si>
  <si>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</si>
  <si>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</si>
  <si>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</si>
  <si>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</si>
  <si>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</si>
  <si>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</si>
  <si>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</si>
  <si>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</si>
  <si>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</si>
  <si>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</si>
  <si>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</si>
  <si>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</si>
  <si>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</si>
  <si>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</si>
  <si>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</si>
  <si>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</si>
  <si>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</si>
  <si>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</si>
  <si>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</si>
  <si>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</si>
  <si>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</si>
  <si>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</si>
  <si>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</si>
  <si>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</si>
  <si>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</si>
  <si>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</si>
  <si>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</si>
  <si>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</si>
  <si>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</si>
  <si>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</si>
  <si>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</si>
  <si>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</si>
  <si>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</si>
  <si>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</si>
  <si>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</si>
  <si>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</si>
  <si>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</si>
  <si>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</si>
  <si>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</si>
  <si>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</si>
  <si>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</si>
  <si>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</si>
  <si>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</si>
  <si>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</si>
  <si>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</si>
  <si>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</si>
  <si>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</si>
  <si>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</si>
  <si>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</si>
  <si>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</si>
  <si>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</si>
  <si>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</si>
  <si>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</si>
  <si>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</si>
  <si>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</si>
  <si>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</si>
  <si>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</si>
  <si>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</si>
  <si>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</si>
  <si>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</si>
  <si>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</si>
  <si>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</si>
  <si>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</si>
  <si>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</si>
  <si>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</si>
  <si>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</si>
  <si>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</si>
  <si>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</si>
  <si>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</si>
  <si>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</si>
  <si>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</si>
  <si>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</si>
  <si>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</si>
  <si>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</si>
  <si>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</si>
  <si>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</si>
  <si>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</si>
  <si>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</si>
  <si>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</si>
  <si>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</si>
  <si>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</si>
  <si>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</si>
  <si>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</si>
  <si>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</si>
  <si>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</si>
  <si>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</si>
  <si>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</si>
  <si>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</si>
  <si>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</si>
  <si>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</si>
  <si>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</si>
  <si>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</si>
  <si>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</si>
  <si>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</si>
  <si>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</si>
  <si>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</si>
  <si>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</si>
  <si>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</si>
  <si>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</si>
  <si>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</si>
  <si>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</si>
  <si>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</si>
  <si>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</si>
  <si>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</si>
  <si>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</si>
  <si>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</si>
  <si>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</si>
  <si>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</si>
  <si>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</si>
  <si>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</si>
  <si>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</si>
  <si>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</si>
  <si>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</si>
  <si>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</si>
  <si>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</si>
  <si>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</si>
  <si>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</si>
  <si>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</si>
  <si>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</si>
  <si>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</si>
  <si>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</si>
  <si>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</si>
  <si>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</si>
  <si>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</si>
  <si>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</si>
  <si>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</si>
  <si>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</si>
  <si>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</si>
  <si>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</si>
  <si>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</si>
  <si>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</si>
  <si>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</si>
  <si>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</si>
  <si>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</si>
  <si>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</si>
  <si>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</si>
  <si>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</si>
  <si>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</si>
  <si>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</si>
  <si>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</si>
  <si>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</si>
  <si>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</si>
  <si>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</si>
  <si>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</si>
  <si>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</si>
  <si>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</si>
  <si>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</si>
  <si>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</si>
  <si>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</si>
  <si>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</si>
  <si>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</si>
  <si>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</si>
  <si>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</si>
  <si>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</si>
  <si>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</si>
  <si>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</si>
  <si>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</si>
  <si>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</si>
  <si>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</si>
  <si>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</si>
  <si>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</si>
  <si>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</si>
  <si>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</si>
  <si>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</si>
  <si>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</si>
  <si>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</si>
  <si>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</si>
  <si>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</si>
  <si>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</si>
  <si>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</si>
  <si>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</si>
  <si>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</si>
  <si>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</si>
  <si>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</si>
  <si>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</si>
  <si>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</si>
  <si>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</si>
  <si>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</si>
  <si>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</si>
  <si>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</si>
  <si>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</si>
  <si>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</si>
  <si>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</si>
  <si>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</si>
  <si>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</si>
  <si>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</si>
  <si>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</si>
  <si>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</si>
  <si>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</si>
  <si>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</si>
  <si>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</si>
  <si>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</si>
  <si>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</si>
  <si>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</si>
  <si>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</si>
  <si>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</si>
  <si>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</si>
  <si>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</si>
  <si>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</si>
  <si>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</si>
  <si>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</si>
  <si>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</si>
  <si>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</si>
  <si>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</si>
  <si>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</si>
  <si>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</si>
  <si>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</si>
  <si>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</si>
  <si>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</si>
  <si>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</si>
  <si>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</si>
  <si>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</si>
  <si>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</si>
  <si>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</si>
  <si>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</si>
  <si>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</si>
  <si>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</si>
  <si>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</si>
  <si>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</si>
  <si>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</si>
  <si>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</si>
  <si>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</si>
  <si>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</si>
  <si>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</si>
  <si>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</si>
  <si>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</si>
  <si>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</si>
  <si>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</si>
  <si>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</si>
  <si>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</si>
  <si>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</si>
  <si>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</si>
  <si>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</si>
  <si>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</si>
  <si>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</si>
  <si>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</si>
  <si>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</si>
  <si>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</si>
  <si>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</si>
  <si>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</si>
  <si>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</si>
  <si>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</si>
  <si>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</si>
  <si>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</si>
  <si>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</si>
  <si>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</si>
  <si>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</si>
  <si>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</si>
  <si>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</si>
  <si>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</si>
  <si>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</si>
  <si>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</si>
  <si>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</si>
  <si>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</si>
  <si>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</si>
  <si>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</si>
  <si>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</si>
  <si>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</si>
  <si>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</si>
  <si>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</si>
  <si>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</si>
  <si>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</si>
  <si>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</si>
  <si>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</si>
  <si>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</si>
  <si>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</si>
  <si>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</si>
  <si>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</si>
  <si>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</si>
  <si>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</si>
  <si>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</si>
  <si>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</si>
  <si>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</si>
  <si>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</si>
  <si>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</si>
  <si>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</si>
  <si>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</si>
  <si>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</si>
  <si>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</si>
  <si>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</si>
  <si>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</si>
  <si>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</si>
  <si>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</si>
  <si>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</si>
  <si>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</si>
  <si>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</si>
  <si>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</si>
  <si>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</si>
  <si>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</si>
  <si>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</si>
  <si>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</si>
  <si>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</si>
  <si>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</si>
  <si>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</si>
  <si>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</si>
  <si>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</si>
  <si>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</si>
  <si>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</si>
  <si>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</si>
  <si>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</si>
  <si>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</si>
  <si>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</si>
  <si>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</si>
  <si>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</si>
  <si>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</si>
  <si>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</si>
  <si>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</si>
  <si>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</si>
  <si>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</si>
  <si>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</si>
  <si>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</si>
  <si>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</si>
  <si>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</si>
  <si>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</si>
  <si>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</si>
  <si>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</si>
  <si>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</si>
  <si>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</si>
  <si>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</si>
  <si>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</si>
  <si>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</si>
  <si>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</si>
  <si>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</si>
  <si>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</si>
  <si>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</si>
  <si>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</si>
  <si>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</si>
  <si>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</si>
  <si>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</si>
  <si>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</si>
  <si>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</si>
  <si>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</si>
  <si>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</si>
  <si>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</si>
  <si>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</si>
  <si>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</si>
  <si>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</si>
  <si>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</si>
  <si>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</si>
  <si>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</si>
  <si>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</si>
  <si>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</si>
  <si>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</si>
  <si>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</si>
  <si>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</si>
  <si>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</si>
  <si>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</si>
  <si>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</si>
  <si>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</si>
  <si>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</si>
  <si>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</si>
  <si>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</si>
  <si>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</si>
  <si>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</si>
  <si>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</si>
  <si>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</si>
  <si>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</si>
  <si>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</si>
  <si>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</si>
  <si>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</si>
  <si>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</si>
  <si>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</si>
  <si>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</si>
  <si>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</si>
  <si>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</si>
  <si>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</si>
  <si>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</si>
  <si>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</si>
  <si>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</si>
  <si>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</si>
  <si>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</si>
  <si>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</si>
  <si>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</si>
  <si>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</si>
  <si>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</si>
  <si>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</si>
  <si>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</si>
  <si>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</si>
  <si>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</si>
  <si>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</si>
  <si>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</si>
  <si>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</si>
  <si>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</si>
  <si>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</si>
  <si>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</si>
  <si>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</si>
  <si>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</si>
  <si>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</si>
  <si>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</si>
  <si>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</si>
  <si>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</si>
  <si>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</si>
  <si>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</si>
  <si>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</si>
  <si>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</si>
  <si>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</si>
  <si>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</si>
  <si>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</si>
  <si>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</si>
  <si>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</si>
  <si>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</si>
  <si>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</si>
  <si>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</si>
  <si>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</si>
  <si>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</si>
  <si>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</si>
  <si>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</si>
  <si>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</si>
  <si>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</si>
  <si>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</si>
  <si>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</si>
  <si>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</si>
  <si>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</si>
  <si>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</si>
  <si>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</si>
  <si>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</si>
  <si>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</si>
  <si>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</si>
  <si>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</si>
  <si>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</si>
  <si>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</si>
  <si>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</si>
  <si>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</si>
  <si>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</si>
  <si>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</si>
  <si>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</si>
  <si>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</si>
  <si>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</si>
  <si>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</si>
  <si>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</si>
  <si>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</si>
  <si>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</si>
  <si>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</si>
  <si>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</si>
  <si>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</si>
  <si>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</si>
  <si>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</si>
  <si>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</si>
  <si>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</si>
  <si>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</si>
  <si>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</si>
  <si>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</si>
  <si>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</si>
  <si>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</si>
  <si>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</si>
  <si>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</si>
  <si>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</si>
  <si>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</si>
  <si>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</si>
  <si>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</si>
  <si>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</si>
  <si>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</si>
  <si>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</si>
  <si>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</si>
  <si>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</si>
  <si>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</si>
  <si>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</si>
  <si>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</si>
  <si>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</si>
  <si>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</si>
  <si>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</si>
  <si>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</si>
  <si>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</si>
  <si>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</si>
  <si>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</si>
  <si>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</si>
  <si>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</si>
  <si>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</si>
  <si>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</si>
  <si>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</si>
  <si>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</si>
  <si>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</si>
  <si>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</si>
  <si>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</si>
  <si>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</si>
  <si>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</si>
  <si>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</si>
  <si>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</si>
  <si>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</si>
  <si>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</si>
  <si>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</si>
  <si>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</si>
  <si>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</si>
  <si>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</si>
  <si>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</si>
  <si>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</si>
  <si>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</si>
  <si>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</si>
  <si>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</si>
  <si>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</si>
  <si>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</si>
  <si>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</si>
  <si>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</si>
  <si>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</si>
  <si>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</si>
  <si>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</si>
  <si>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</si>
  <si>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</si>
  <si>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</si>
  <si>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</si>
  <si>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</si>
  <si>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</si>
  <si>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</si>
  <si>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</si>
  <si>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</si>
  <si>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</si>
  <si>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</si>
  <si>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</si>
  <si>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</si>
  <si>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</si>
  <si>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</si>
  <si>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</si>
  <si>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</si>
  <si>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</si>
  <si>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</si>
  <si>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</si>
  <si>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</si>
  <si>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</si>
  <si>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</si>
  <si>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</si>
  <si>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</si>
  <si>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</si>
  <si>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</si>
  <si>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</si>
  <si>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</si>
  <si>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</si>
  <si>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</si>
  <si>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</si>
  <si>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</si>
  <si>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</si>
  <si>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</si>
  <si>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</si>
  <si>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</si>
  <si>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</si>
  <si>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</si>
  <si>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</si>
  <si>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</si>
  <si>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</si>
  <si>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</si>
  <si>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</si>
  <si>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</si>
  <si>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</si>
  <si>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</si>
  <si>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</si>
  <si>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</si>
  <si>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</si>
  <si>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</si>
  <si>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</si>
  <si>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</si>
  <si>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</si>
  <si>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</si>
  <si>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</si>
  <si>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</si>
  <si>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</si>
  <si>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</si>
  <si>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</si>
  <si>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</si>
  <si>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</si>
  <si>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</si>
  <si>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</si>
  <si>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</si>
  <si>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</si>
  <si>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</si>
  <si>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</si>
  <si>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</si>
  <si>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</si>
  <si>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</si>
  <si>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</si>
  <si>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</si>
  <si>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</si>
  <si>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</si>
  <si>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</si>
  <si>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</si>
  <si>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</si>
  <si>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</si>
  <si>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</si>
  <si>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</si>
  <si>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</si>
  <si>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</si>
  <si>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</si>
  <si>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</si>
  <si>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</si>
  <si>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</si>
  <si>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</si>
  <si>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</si>
  <si>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</si>
  <si>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</si>
  <si>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</si>
  <si>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</si>
  <si>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</si>
  <si>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</si>
  <si>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</si>
  <si>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</si>
  <si>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</si>
  <si>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</si>
  <si>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</si>
  <si>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</si>
  <si>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</si>
  <si>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</si>
  <si>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</si>
  <si>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</si>
  <si>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</si>
  <si>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</si>
  <si>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</si>
  <si>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</si>
  <si>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</si>
  <si>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</si>
  <si>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</si>
  <si>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</si>
  <si>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</si>
  <si>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</si>
  <si>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</si>
  <si>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</si>
  <si>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</si>
  <si>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</si>
  <si>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</si>
  <si>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</si>
  <si>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</si>
  <si>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</si>
  <si>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</si>
  <si>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</si>
  <si>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</si>
  <si>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</si>
  <si>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</si>
  <si>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</si>
  <si>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</si>
  <si>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</si>
  <si>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</si>
  <si>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</si>
  <si>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</si>
  <si>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</si>
  <si>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</si>
  <si>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</si>
  <si>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</si>
  <si>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</si>
  <si>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</si>
  <si>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</si>
  <si>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</si>
  <si>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</si>
  <si>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</si>
  <si>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</si>
  <si>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</si>
  <si>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</si>
  <si>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</si>
  <si>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</si>
  <si>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</si>
  <si>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</si>
  <si>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</si>
  <si>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</si>
  <si>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</si>
  <si>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</si>
  <si>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</si>
  <si>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</si>
  <si>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</si>
  <si>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</si>
  <si>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</si>
  <si>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</si>
  <si>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</si>
  <si>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</si>
  <si>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</si>
  <si>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</si>
  <si>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</si>
  <si>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</si>
  <si>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</si>
  <si>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</si>
  <si>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</si>
  <si>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</si>
  <si>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</si>
  <si>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</si>
  <si>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</si>
  <si>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</si>
  <si>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</si>
  <si>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</si>
  <si>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</si>
  <si>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</si>
  <si>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</si>
  <si>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</si>
  <si>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</si>
  <si>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</si>
  <si>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</si>
  <si>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</si>
  <si>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</si>
  <si>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</si>
  <si>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</si>
  <si>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</si>
  <si>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</si>
  <si>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</si>
  <si>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</si>
  <si>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</si>
  <si>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</si>
  <si>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</si>
  <si>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</si>
  <si>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</si>
  <si>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</si>
  <si>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</si>
  <si>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</si>
  <si>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</si>
  <si>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</si>
  <si>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</si>
  <si>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</si>
  <si>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</si>
  <si>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</si>
  <si>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</si>
  <si>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</si>
  <si>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</si>
  <si>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</si>
  <si>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</si>
  <si>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</si>
  <si>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</si>
  <si>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</si>
  <si>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</si>
  <si>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</si>
  <si>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</si>
  <si>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</si>
  <si>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</si>
  <si>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</si>
  <si>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</si>
  <si>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</si>
  <si>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</si>
  <si>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</si>
  <si>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</si>
  <si>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</si>
  <si>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</si>
  <si>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</si>
  <si>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</si>
  <si>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</si>
  <si>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</si>
  <si>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</si>
  <si>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</si>
  <si>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</si>
  <si>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</si>
  <si>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</si>
  <si>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</si>
  <si>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</si>
  <si>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</si>
  <si>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</si>
  <si>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</si>
  <si>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</si>
  <si>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</si>
  <si>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</si>
  <si>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</si>
  <si>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</si>
  <si>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</si>
  <si>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</si>
  <si>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</si>
  <si>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</si>
  <si>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</si>
  <si>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</si>
  <si>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</si>
  <si>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</si>
  <si>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</si>
  <si>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</si>
  <si>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</si>
  <si>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</si>
  <si>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</si>
  <si>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</si>
  <si>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</si>
  <si>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</si>
  <si>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</si>
  <si>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</si>
  <si>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</si>
  <si>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</si>
  <si>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</si>
  <si>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</si>
  <si>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</si>
  <si>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</si>
  <si>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</si>
  <si>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</si>
  <si>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</si>
  <si>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</si>
  <si>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</si>
  <si>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</si>
  <si>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</si>
  <si>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</si>
  <si>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</si>
  <si>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</si>
  <si>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</si>
  <si>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</si>
  <si>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</si>
  <si>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</si>
  <si>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</si>
  <si>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</si>
  <si>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</si>
  <si>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</si>
  <si>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</si>
  <si>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</si>
  <si>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</si>
  <si>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</si>
  <si>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</si>
  <si>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</si>
  <si>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</si>
  <si>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</si>
  <si>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</si>
  <si>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</si>
  <si>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</si>
  <si>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</si>
  <si>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</si>
  <si>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</si>
  <si>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</si>
  <si>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</si>
  <si>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</si>
  <si>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</si>
  <si>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</si>
  <si>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</si>
  <si>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</si>
  <si>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</si>
  <si>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</si>
  <si>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</si>
  <si>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</si>
  <si>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</si>
  <si>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</si>
  <si>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</si>
  <si>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</si>
  <si>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</si>
  <si>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</si>
  <si>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</si>
  <si>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</si>
  <si>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</si>
  <si>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</si>
  <si>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</si>
  <si>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</si>
  <si>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</si>
  <si>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</si>
  <si>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</si>
  <si>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</si>
  <si>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</si>
  <si>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</si>
  <si>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</si>
  <si>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</si>
  <si>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</si>
  <si>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</si>
  <si>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</si>
  <si>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</si>
  <si>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</si>
  <si>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</si>
  <si>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</si>
  <si>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</si>
  <si>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</si>
  <si>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</si>
  <si>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</si>
  <si>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</si>
  <si>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</si>
  <si>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</si>
  <si>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</si>
  <si>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</si>
  <si>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</si>
  <si>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</si>
  <si>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</si>
  <si>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</si>
  <si>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</si>
  <si>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</si>
  <si>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</si>
  <si>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</si>
  <si>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</si>
  <si>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</si>
  <si>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</si>
  <si>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</si>
  <si>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</si>
  <si>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</si>
  <si>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</si>
  <si>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</si>
  <si>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</si>
  <si>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</si>
  <si>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</si>
  <si>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</si>
  <si>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</si>
  <si>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</si>
  <si>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</si>
  <si>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</si>
  <si>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</si>
  <si>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</si>
  <si>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</si>
  <si>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</si>
  <si>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</si>
  <si>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</si>
  <si>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</si>
  <si>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</si>
  <si>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</si>
  <si>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</si>
  <si>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</si>
  <si>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</si>
  <si>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</si>
  <si>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</si>
  <si>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</si>
  <si>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</si>
  <si>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</si>
  <si>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</si>
  <si>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</si>
  <si>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</si>
  <si>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</si>
  <si>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</si>
  <si>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</si>
  <si>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</si>
  <si>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</si>
  <si>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</si>
  <si>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</si>
  <si>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</si>
  <si>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</si>
  <si>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</si>
  <si>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</si>
  <si>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</si>
  <si>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</si>
  <si>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</si>
  <si>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</si>
  <si>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</si>
  <si>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</si>
  <si>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</si>
  <si>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</si>
  <si>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</si>
  <si>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</si>
  <si>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</si>
  <si>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</si>
  <si>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</si>
  <si>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</si>
  <si>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</si>
  <si>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</si>
  <si>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</si>
  <si>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</si>
  <si>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</si>
  <si>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</si>
  <si>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</si>
  <si>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</si>
  <si>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</si>
  <si>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</si>
  <si>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</si>
  <si>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</si>
  <si>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</si>
  <si>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</si>
  <si>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</si>
  <si>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</si>
  <si>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</si>
  <si>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</si>
  <si>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</si>
  <si>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</si>
  <si>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</si>
  <si>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</si>
  <si>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</si>
  <si>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</si>
  <si>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</si>
  <si>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</si>
  <si>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</si>
  <si>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</si>
  <si>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</si>
  <si>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</si>
  <si>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</si>
  <si>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</si>
  <si>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</si>
  <si>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</si>
  <si>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</si>
  <si>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</si>
  <si>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</si>
  <si>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</si>
  <si>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</si>
  <si>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</si>
  <si>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</si>
  <si>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</si>
  <si>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</si>
  <si>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</si>
  <si>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</si>
  <si>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</si>
  <si>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</si>
  <si>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</si>
  <si>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</si>
  <si>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</si>
  <si>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</si>
  <si>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</si>
  <si>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</si>
  <si>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</si>
  <si>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</si>
  <si>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</si>
  <si>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</si>
  <si>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</si>
  <si>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</si>
  <si>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</si>
  <si>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</si>
  <si>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</si>
  <si>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</si>
  <si>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</si>
  <si>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</si>
  <si>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</si>
  <si>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</si>
  <si>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</si>
  <si>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</si>
  <si>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</si>
  <si>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</si>
  <si>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</si>
  <si>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</si>
  <si>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</si>
  <si>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</si>
  <si>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</si>
  <si>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</si>
  <si>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</si>
  <si>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</si>
  <si>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</si>
  <si>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</si>
  <si>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</si>
  <si>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</si>
  <si>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</si>
  <si>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</si>
  <si>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</si>
  <si>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</si>
  <si>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</si>
  <si>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</si>
  <si>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</si>
  <si>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</si>
  <si>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</si>
  <si>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</si>
  <si>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</si>
  <si>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</si>
  <si>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</si>
  <si>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</si>
  <si>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</si>
  <si>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</si>
  <si>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</si>
  <si>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</si>
  <si>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</si>
  <si>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</si>
  <si>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</si>
  <si>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</si>
  <si>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</si>
  <si>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</si>
  <si>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</si>
  <si>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</si>
  <si>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</si>
  <si>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</si>
  <si>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</si>
  <si>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</si>
  <si>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</si>
  <si>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</si>
  <si>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</si>
  <si>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</si>
  <si>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</si>
  <si>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</si>
  <si>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</si>
  <si>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</si>
  <si>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</si>
  <si>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</si>
  <si>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</si>
  <si>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</si>
  <si>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</si>
  <si>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</si>
  <si>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</si>
  <si>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</si>
  <si>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</si>
  <si>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</si>
  <si>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</si>
  <si>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</si>
  <si>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</si>
  <si>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</si>
  <si>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</si>
  <si>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</si>
  <si>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</si>
  <si>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</si>
  <si>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</si>
  <si>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</si>
  <si>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</si>
  <si>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</si>
  <si>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</si>
  <si>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</si>
  <si>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</si>
  <si>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</si>
  <si>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</si>
  <si>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</si>
  <si>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</si>
  <si>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</si>
  <si>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</si>
  <si>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</si>
  <si>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</si>
  <si>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</si>
  <si>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</si>
  <si>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</si>
  <si>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</si>
  <si>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</si>
  <si>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</si>
  <si>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</si>
  <si>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</si>
  <si>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</si>
  <si>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</si>
  <si>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</si>
  <si>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</si>
  <si>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</si>
  <si>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</si>
  <si>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</si>
  <si>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</si>
  <si>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</si>
  <si>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</si>
  <si>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</si>
  <si>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</si>
  <si>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</si>
  <si>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</si>
  <si>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</si>
  <si>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</si>
  <si>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</si>
  <si>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</si>
  <si>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</si>
  <si>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</si>
  <si>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</si>
  <si>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</si>
  <si>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</si>
  <si>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</si>
  <si>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</si>
  <si>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</si>
  <si>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</si>
  <si>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</si>
  <si>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</si>
  <si>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</si>
  <si>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</si>
  <si>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</si>
  <si>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</si>
  <si>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</si>
  <si>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</si>
  <si>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</si>
  <si>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</si>
  <si>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</si>
  <si>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</si>
  <si>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</si>
  <si>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</si>
  <si>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</si>
  <si>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</si>
  <si>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</si>
  <si>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</si>
  <si>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</si>
  <si>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</si>
  <si>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</si>
  <si>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</si>
  <si>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</si>
  <si>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</si>
  <si>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</si>
  <si>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</si>
  <si>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</si>
  <si>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</si>
  <si>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</si>
  <si>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</si>
  <si>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</si>
  <si>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</si>
  <si>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</si>
  <si>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</si>
  <si>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</si>
  <si>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</si>
  <si>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</si>
  <si>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</si>
  <si>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</si>
  <si>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</si>
  <si>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</si>
  <si>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</si>
  <si>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</si>
  <si>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</si>
  <si>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</si>
  <si>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</si>
  <si>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</si>
  <si>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</si>
  <si>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</si>
  <si>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</si>
  <si>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</si>
  <si>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</si>
  <si>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</si>
  <si>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</si>
  <si>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</si>
  <si>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</si>
  <si>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</si>
  <si>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</si>
  <si>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</si>
  <si>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</si>
  <si>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</si>
  <si>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</si>
  <si>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</si>
  <si>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</si>
  <si>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</si>
  <si>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</si>
  <si>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</si>
  <si>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</si>
  <si>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</si>
  <si>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</si>
  <si>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</si>
  <si>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</si>
  <si>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</si>
  <si>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</si>
  <si>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</si>
  <si>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</si>
  <si>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</si>
  <si>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</si>
  <si>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</si>
  <si>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</si>
  <si>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</si>
  <si>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</si>
  <si>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</si>
  <si>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</si>
  <si>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</si>
  <si>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</si>
  <si>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</si>
  <si>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</si>
  <si>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</si>
  <si>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</si>
  <si>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</si>
  <si>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</si>
  <si>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</si>
  <si>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</si>
  <si>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</si>
  <si>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</si>
  <si>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</si>
  <si>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</si>
  <si>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</si>
  <si>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</si>
  <si>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</si>
  <si>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</si>
  <si>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</si>
  <si>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</si>
  <si>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</si>
  <si>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</si>
  <si>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</si>
  <si>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</si>
  <si>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</si>
  <si>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</si>
  <si>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</si>
  <si>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</si>
  <si>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</si>
  <si>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</si>
  <si>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</si>
  <si>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</si>
  <si>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</si>
  <si>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</si>
  <si>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</si>
  <si>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</si>
  <si>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</si>
  <si>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</si>
  <si>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</si>
  <si>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</si>
  <si>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</si>
  <si>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</si>
  <si>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</si>
  <si>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</si>
  <si>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</si>
  <si>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</si>
  <si>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</si>
  <si>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</si>
  <si>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</si>
  <si>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</si>
  <si>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</si>
  <si>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</si>
  <si>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</si>
  <si>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</si>
  <si>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</si>
  <si>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</si>
  <si>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</si>
  <si>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</si>
  <si>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</si>
  <si>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</si>
  <si>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</si>
  <si>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</si>
  <si>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</si>
  <si>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</si>
  <si>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</si>
  <si>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</si>
  <si>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</si>
  <si>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</si>
  <si>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</si>
  <si>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</si>
  <si>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</si>
  <si>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</si>
  <si>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</si>
  <si>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</si>
  <si>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</si>
  <si>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</si>
  <si>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</si>
  <si>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</si>
  <si>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</si>
  <si>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</si>
  <si>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</si>
  <si>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</si>
  <si>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</si>
  <si>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</si>
  <si>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</si>
  <si>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</si>
  <si>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</si>
  <si>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</si>
  <si>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</si>
  <si>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</si>
  <si>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</si>
  <si>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</si>
  <si>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</si>
  <si>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</si>
  <si>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</si>
  <si>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</si>
  <si>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</si>
  <si>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</si>
  <si>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</si>
  <si>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</si>
  <si>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</si>
  <si>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</si>
  <si>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</si>
  <si>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</si>
  <si>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</si>
  <si>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</si>
  <si>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</si>
  <si>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</si>
  <si>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</si>
  <si>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</si>
  <si>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</si>
  <si>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</si>
  <si>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</si>
  <si>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</si>
  <si>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</si>
  <si>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</si>
  <si>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</si>
  <si>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</si>
  <si>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</si>
  <si>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</si>
  <si>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</si>
  <si>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</si>
  <si>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</si>
  <si>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</si>
  <si>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</si>
  <si>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</si>
  <si>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</si>
  <si>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</si>
  <si>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</si>
  <si>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</si>
  <si>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</si>
  <si>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</si>
  <si>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</si>
  <si>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</si>
  <si>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</si>
  <si>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</si>
  <si>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</si>
  <si>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</si>
  <si>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</si>
  <si>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</si>
  <si>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</si>
  <si>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</si>
  <si>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</si>
  <si>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</si>
  <si>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</si>
  <si>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</si>
  <si>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</si>
  <si>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</si>
  <si>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</si>
  <si>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</si>
  <si>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</si>
  <si>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</si>
  <si>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</si>
  <si>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</si>
  <si>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</si>
  <si>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</si>
  <si>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</si>
  <si>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</si>
  <si>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</si>
  <si>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</si>
  <si>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</si>
  <si>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</si>
  <si>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</si>
  <si>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</si>
  <si>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</si>
  <si>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</si>
  <si>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</si>
  <si>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</si>
  <si>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</si>
  <si>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</si>
  <si>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</si>
  <si>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</si>
  <si>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</si>
  <si>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</si>
  <si>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</si>
  <si>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</si>
  <si>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</si>
  <si>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</si>
  <si>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</si>
  <si>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</si>
  <si>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</si>
  <si>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</si>
  <si>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</si>
  <si>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</si>
  <si>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</si>
  <si>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</si>
  <si>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</si>
  <si>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</si>
  <si>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</si>
  <si>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</si>
  <si>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</si>
  <si>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</si>
  <si>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</si>
  <si>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</si>
  <si>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</si>
  <si>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</si>
  <si>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</si>
  <si>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</si>
  <si>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</si>
  <si>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</si>
  <si>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</si>
  <si>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</si>
  <si>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</si>
  <si>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</si>
  <si>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</si>
  <si>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</si>
  <si>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</si>
  <si>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</si>
  <si>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</si>
  <si>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</si>
  <si>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</si>
  <si>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</si>
  <si>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</si>
  <si>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</si>
  <si>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</si>
  <si>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</si>
  <si>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</si>
  <si>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</si>
  <si>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</si>
  <si>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</si>
  <si>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</si>
  <si>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</si>
  <si>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</si>
  <si>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</si>
  <si>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</si>
  <si>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</si>
  <si>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</si>
  <si>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</si>
  <si>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</si>
  <si>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</si>
  <si>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</si>
  <si>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</si>
  <si>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</si>
  <si>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</si>
  <si>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</si>
  <si>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</si>
  <si>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</si>
  <si>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</si>
  <si>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</si>
  <si>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</si>
  <si>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</si>
  <si>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</si>
  <si>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</si>
  <si>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</si>
  <si>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</si>
  <si>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</si>
  <si>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</si>
  <si>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</si>
  <si>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</si>
  <si>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</si>
  <si>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</si>
  <si>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</si>
  <si>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</si>
  <si>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</si>
  <si>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</si>
  <si>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</si>
  <si>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</si>
  <si>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</si>
  <si>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</si>
  <si>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</si>
  <si>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</si>
  <si>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</si>
  <si>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</si>
  <si>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</si>
  <si>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</si>
  <si>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</si>
  <si>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</si>
  <si>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</si>
  <si>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</si>
  <si>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</si>
  <si>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</si>
  <si>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</si>
  <si>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</si>
  <si>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</si>
  <si>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</si>
  <si>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</si>
  <si>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</si>
  <si>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</si>
  <si>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</si>
  <si>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</si>
  <si>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</si>
  <si>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</si>
  <si>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</si>
  <si>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</si>
  <si>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</si>
  <si>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</si>
  <si>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</si>
  <si>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</si>
  <si>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</si>
  <si>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</si>
  <si>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</si>
  <si>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</si>
  <si>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</si>
  <si>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</si>
  <si>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</si>
  <si>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</si>
  <si>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</si>
  <si>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</si>
  <si>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</si>
  <si>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</si>
  <si>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</si>
  <si>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</si>
  <si>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</si>
  <si>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</si>
  <si>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</si>
  <si>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</si>
  <si>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</si>
  <si>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</si>
  <si>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</si>
  <si>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</si>
  <si>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</si>
  <si>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</si>
  <si>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</si>
  <si>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</si>
  <si>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</si>
  <si>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</si>
  <si>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</si>
  <si>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</si>
  <si>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</si>
  <si>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</si>
  <si>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</si>
  <si>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</si>
  <si>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</si>
  <si>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</si>
  <si>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</si>
  <si>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</si>
  <si>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</si>
  <si>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</si>
  <si>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</si>
  <si>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</si>
  <si>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</si>
  <si>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</si>
  <si>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</si>
  <si>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</si>
  <si>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</si>
  <si>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</si>
  <si>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</si>
  <si>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</si>
  <si>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</si>
  <si>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</si>
  <si>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</si>
  <si>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</si>
  <si>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</si>
  <si>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</si>
  <si>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</si>
  <si>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</si>
  <si>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</si>
  <si>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</si>
  <si>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</si>
  <si>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</si>
  <si>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</si>
  <si>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</si>
  <si>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</si>
  <si>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</si>
  <si>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</si>
  <si>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</si>
  <si>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</si>
  <si>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</si>
  <si>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</si>
  <si>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</si>
  <si>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</si>
  <si>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</si>
  <si>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</si>
  <si>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</si>
  <si>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</si>
  <si>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</si>
  <si>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</si>
  <si>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</si>
  <si>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</si>
  <si>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</si>
  <si>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</si>
  <si>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</si>
  <si>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</si>
  <si>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</si>
  <si>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</si>
  <si>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</si>
  <si>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</si>
  <si>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</si>
  <si>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</si>
  <si>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</si>
  <si>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</si>
  <si>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</si>
  <si>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</si>
  <si>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</si>
  <si>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</si>
  <si>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</si>
  <si>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</si>
  <si>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</si>
  <si>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</si>
  <si>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</si>
  <si>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</si>
  <si>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</si>
  <si>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</si>
  <si>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</si>
  <si>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</si>
  <si>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</si>
  <si>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</si>
  <si>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</si>
  <si>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</si>
  <si>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</si>
  <si>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</si>
  <si>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</si>
  <si>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</si>
  <si>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</si>
  <si>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</si>
  <si>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</si>
  <si>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</si>
  <si>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</si>
  <si>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</si>
  <si>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</si>
  <si>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</si>
  <si>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</si>
  <si>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</si>
  <si>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</si>
  <si>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</si>
  <si>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</si>
  <si>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</si>
  <si>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</si>
  <si>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</si>
  <si>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</si>
  <si>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</si>
  <si>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</si>
  <si>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</si>
  <si>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</si>
  <si>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</si>
  <si>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</si>
  <si>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</si>
  <si>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</si>
  <si>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</si>
  <si>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</si>
  <si>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</si>
  <si>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</si>
  <si>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</si>
  <si>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</si>
  <si>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</si>
  <si>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</si>
  <si>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</si>
  <si>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</si>
  <si>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</si>
  <si>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</si>
  <si>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</si>
  <si>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</si>
  <si>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</si>
  <si>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</si>
  <si>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</si>
  <si>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</si>
  <si>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</si>
  <si>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</si>
  <si>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</si>
  <si>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</si>
  <si>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</si>
  <si>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</si>
  <si>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</si>
  <si>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</si>
  <si>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</si>
  <si>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</si>
  <si>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</si>
  <si>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</si>
  <si>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</si>
  <si>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</si>
  <si>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</si>
  <si>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</si>
  <si>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</si>
  <si>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</si>
  <si>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</si>
  <si>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</si>
  <si>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</si>
  <si>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</si>
  <si>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</si>
  <si>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</si>
  <si>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</si>
  <si>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</si>
  <si>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</si>
  <si>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</si>
  <si>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</si>
  <si>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</si>
  <si>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</si>
  <si>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</si>
  <si>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</si>
  <si>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</si>
  <si>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</si>
  <si>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</si>
  <si>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</si>
  <si>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</si>
  <si>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</si>
  <si>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</si>
  <si>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</si>
  <si>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</si>
  <si>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</si>
  <si>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</si>
  <si>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</si>
  <si>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</si>
  <si>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</si>
  <si>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</si>
  <si>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</si>
  <si>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</si>
  <si>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</si>
  <si>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</si>
  <si>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</si>
  <si>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</si>
  <si>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</si>
  <si>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</si>
  <si>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</si>
  <si>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</si>
  <si>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</si>
  <si>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</si>
  <si>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</si>
  <si>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</si>
  <si>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</si>
  <si>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</si>
  <si>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</si>
  <si>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</si>
  <si>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</si>
  <si>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</si>
  <si>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</si>
  <si>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</si>
  <si>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</si>
  <si>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</si>
  <si>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</si>
  <si>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</si>
  <si>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</si>
  <si>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</si>
  <si>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</si>
  <si>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</si>
  <si>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</si>
  <si>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</si>
  <si>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</si>
  <si>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</si>
  <si>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</si>
  <si>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</si>
  <si>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</si>
  <si>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</si>
  <si>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</si>
  <si>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</si>
  <si>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</si>
  <si>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</si>
  <si>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</si>
  <si>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</si>
  <si>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</si>
  <si>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</si>
  <si>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</si>
  <si>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</si>
  <si>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</si>
  <si>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</si>
  <si>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</si>
  <si>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</si>
  <si>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</si>
  <si>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</si>
  <si>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</si>
  <si>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</si>
  <si>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</si>
  <si>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</si>
  <si>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</si>
  <si>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</si>
  <si>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</si>
  <si>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</si>
  <si>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</si>
  <si>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</si>
  <si>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</si>
  <si>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</si>
  <si>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</si>
  <si>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</si>
  <si>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</si>
  <si>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</si>
  <si>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</si>
  <si>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</si>
  <si>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</si>
  <si>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</si>
  <si>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</si>
  <si>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</si>
  <si>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</si>
  <si>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</si>
  <si>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</si>
  <si>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</si>
  <si>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</si>
  <si>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</si>
  <si>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</si>
  <si>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</si>
  <si>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</si>
  <si>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</si>
  <si>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</si>
  <si>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</si>
  <si>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</si>
  <si>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</si>
  <si>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</si>
  <si>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</si>
  <si>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</si>
  <si>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</si>
  <si>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</si>
  <si>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</si>
  <si>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</si>
  <si>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</si>
  <si>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</si>
  <si>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</si>
  <si>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</si>
  <si>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</si>
  <si>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</si>
  <si>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</si>
  <si>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</si>
  <si>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</si>
  <si>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</si>
  <si>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</si>
  <si>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</si>
  <si>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</si>
  <si>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</si>
  <si>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</si>
  <si>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</si>
  <si>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</si>
  <si>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</si>
  <si>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</si>
  <si>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</si>
  <si>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</si>
  <si>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</si>
  <si>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</si>
  <si>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</si>
  <si>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</si>
  <si>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</si>
  <si>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</si>
  <si>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</si>
  <si>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</si>
  <si>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</si>
  <si>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</si>
  <si>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</si>
  <si>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</si>
  <si>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</si>
  <si>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</si>
  <si>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</si>
  <si>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</si>
  <si>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</si>
  <si>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</si>
  <si>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</si>
  <si>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</si>
  <si>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</si>
  <si>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</si>
  <si>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</si>
  <si>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</si>
  <si>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</si>
  <si>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</si>
  <si>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</si>
  <si>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</si>
  <si>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</si>
  <si>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</si>
  <si>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</si>
  <si>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</si>
  <si>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</si>
  <si>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</si>
  <si>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</si>
  <si>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</si>
  <si>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</si>
  <si>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</si>
  <si>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</si>
  <si>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</si>
  <si>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</si>
  <si>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</si>
  <si>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</si>
  <si>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</si>
  <si>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</si>
  <si>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</si>
  <si>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</si>
  <si>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</si>
  <si>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</si>
  <si>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</si>
  <si>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</si>
  <si>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</si>
  <si>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</si>
  <si>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</si>
  <si>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</si>
  <si>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</si>
  <si>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</si>
  <si>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</si>
  <si>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</si>
  <si>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</si>
  <si>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</si>
  <si>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</si>
  <si>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</si>
  <si>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</si>
  <si>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</si>
  <si>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</si>
  <si>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</si>
  <si>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</si>
  <si>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</si>
  <si>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</si>
  <si>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</si>
  <si>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</si>
  <si>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</si>
  <si>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</si>
  <si>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</si>
  <si>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</si>
  <si>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</si>
  <si>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</si>
  <si>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</si>
  <si>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</si>
  <si>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</si>
  <si>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</si>
  <si>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</si>
  <si>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</si>
  <si>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</si>
  <si>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</si>
  <si>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</si>
  <si>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</si>
  <si>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</si>
  <si>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</si>
  <si>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</si>
  <si>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</si>
  <si>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</si>
  <si>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</si>
  <si>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</si>
  <si>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</si>
  <si>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</si>
  <si>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</si>
  <si>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</si>
  <si>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</si>
  <si>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</si>
  <si>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</si>
  <si>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</si>
  <si>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</si>
  <si>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</si>
  <si>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</si>
  <si>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</si>
  <si>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</si>
  <si>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</si>
  <si>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</si>
  <si>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</si>
  <si>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</si>
  <si>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</si>
  <si>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</si>
  <si>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</si>
  <si>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</si>
  <si>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</si>
  <si>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</si>
  <si>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</si>
  <si>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</si>
  <si>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</si>
  <si>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</si>
  <si>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</si>
  <si>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</si>
  <si>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</si>
  <si>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</si>
  <si>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</si>
  <si>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</si>
  <si>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</si>
  <si>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</si>
  <si>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</si>
  <si>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</si>
  <si>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</si>
  <si>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</si>
  <si>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</si>
  <si>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</si>
  <si>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</si>
  <si>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</si>
  <si>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</si>
  <si>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</si>
  <si>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</si>
  <si>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</si>
  <si>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</si>
  <si>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</si>
  <si>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</si>
  <si>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</si>
  <si>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</si>
  <si>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</si>
  <si>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</si>
  <si>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</si>
  <si>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</si>
  <si>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</si>
  <si>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</si>
  <si>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</si>
  <si>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</si>
  <si>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</si>
  <si>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</si>
  <si>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</si>
  <si>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</si>
  <si>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</si>
  <si>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</si>
  <si>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</si>
  <si>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</si>
  <si>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</si>
  <si>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</si>
  <si>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</si>
  <si>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</si>
  <si>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</si>
  <si>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</si>
  <si>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</si>
  <si>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</si>
  <si>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</si>
  <si>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</si>
  <si>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</si>
  <si>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</si>
  <si>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</si>
  <si>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</si>
  <si>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</si>
  <si>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</si>
  <si>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</si>
  <si>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</si>
  <si>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</si>
  <si>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</si>
  <si>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</si>
  <si>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</si>
  <si>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</si>
  <si>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</si>
  <si>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</si>
  <si>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</si>
  <si>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</si>
  <si>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</si>
  <si>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</si>
  <si>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</si>
  <si>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</si>
  <si>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</si>
  <si>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</si>
  <si>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</si>
  <si>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</si>
  <si>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</si>
  <si>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</si>
  <si>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</si>
  <si>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</si>
  <si>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</si>
  <si>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</si>
  <si>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</si>
  <si>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</si>
  <si>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</si>
  <si>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</si>
  <si>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</si>
  <si>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</si>
  <si>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</si>
  <si>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</si>
  <si>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</si>
  <si>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</si>
  <si>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</si>
  <si>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</si>
  <si>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</si>
  <si>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</si>
  <si>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</si>
  <si>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</si>
  <si>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</si>
  <si>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</si>
  <si>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</si>
  <si>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</si>
  <si>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</si>
  <si>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</si>
  <si>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</si>
  <si>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</si>
  <si>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</si>
  <si>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</si>
  <si>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</si>
  <si>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</si>
  <si>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</si>
  <si>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</si>
  <si>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</si>
  <si>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</si>
  <si>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</si>
  <si>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</si>
  <si>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</si>
  <si>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</si>
  <si>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</si>
  <si>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</si>
  <si>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</si>
  <si>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</si>
  <si>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</si>
  <si>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</si>
  <si>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</si>
  <si>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</si>
  <si>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</si>
  <si>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</si>
  <si>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</si>
  <si>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</si>
  <si>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</si>
  <si>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</si>
  <si>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</si>
  <si>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</si>
  <si>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</si>
  <si>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</si>
  <si>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</si>
  <si>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</si>
  <si>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</si>
  <si>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</si>
  <si>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</si>
  <si>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</si>
  <si>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</si>
  <si>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</si>
  <si>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</si>
  <si>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</si>
  <si>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</si>
  <si>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</si>
  <si>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</si>
  <si>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</si>
  <si>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</si>
  <si>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</si>
  <si>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</si>
  <si>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</si>
  <si>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</si>
  <si>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</si>
  <si>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</si>
  <si>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</si>
  <si>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</si>
  <si>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</si>
  <si>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</si>
  <si>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</si>
  <si>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</si>
  <si>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</si>
  <si>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</si>
  <si>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</si>
  <si>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</si>
  <si>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</si>
  <si>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</si>
  <si>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</si>
  <si>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</si>
  <si>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</si>
  <si>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</si>
  <si>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</si>
  <si>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</si>
  <si>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</si>
  <si>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</si>
  <si>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</si>
  <si>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</si>
  <si>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</si>
  <si>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</si>
  <si>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</si>
  <si>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</si>
  <si>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</si>
  <si>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</si>
  <si>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</si>
  <si>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</si>
  <si>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</si>
  <si>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</si>
  <si>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</si>
  <si>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</si>
  <si>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</si>
  <si>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</si>
  <si>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</si>
  <si>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</si>
  <si>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</si>
  <si>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</si>
  <si>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</si>
  <si>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</si>
  <si>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</si>
  <si>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</si>
  <si>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</si>
  <si>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</si>
  <si>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</si>
  <si>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</si>
  <si>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</si>
  <si>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</si>
  <si>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</si>
  <si>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</si>
  <si>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</si>
  <si>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</si>
  <si>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</si>
  <si>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</si>
  <si>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</si>
  <si>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</si>
  <si>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</si>
  <si>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</si>
  <si>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</si>
  <si>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</si>
  <si>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</si>
  <si>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</si>
  <si>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</si>
  <si>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</si>
  <si>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</si>
  <si>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</si>
  <si>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</si>
  <si>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</si>
  <si>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</si>
  <si>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</si>
  <si>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</si>
  <si>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</si>
  <si>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</si>
  <si>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</si>
  <si>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</si>
  <si>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</si>
  <si>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</si>
  <si>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</si>
  <si>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</si>
  <si>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</si>
  <si>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</si>
  <si>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</si>
  <si>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</si>
  <si>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</si>
  <si>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</si>
  <si>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</si>
  <si>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</si>
  <si>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</si>
  <si>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</si>
  <si>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</si>
  <si>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</si>
  <si>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</si>
  <si>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</si>
  <si>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</si>
  <si>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</si>
  <si>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</si>
  <si>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</si>
  <si>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</si>
  <si>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</si>
  <si>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</si>
  <si>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</si>
  <si>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</si>
  <si>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</si>
  <si>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</si>
  <si>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</si>
  <si>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</si>
  <si>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</si>
  <si>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</si>
  <si>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</si>
  <si>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</si>
  <si>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</si>
  <si>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</si>
  <si>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</si>
  <si>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</si>
  <si>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</si>
  <si>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</si>
  <si>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</si>
  <si>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</si>
  <si>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</si>
  <si>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</si>
  <si>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</si>
  <si>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</si>
  <si>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</si>
  <si>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</si>
  <si>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</si>
  <si>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</si>
  <si>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</si>
  <si>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</si>
  <si>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</si>
  <si>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</si>
  <si>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</si>
  <si>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</si>
  <si>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</si>
  <si>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</si>
  <si>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</si>
  <si>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</si>
  <si>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</si>
  <si>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</si>
  <si>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</si>
  <si>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</si>
  <si>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</si>
  <si>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</si>
  <si>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</si>
  <si>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</si>
  <si>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</si>
  <si>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</si>
  <si>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</si>
  <si>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</si>
  <si>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</si>
  <si>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</si>
  <si>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</si>
  <si>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</si>
  <si>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</si>
  <si>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</si>
  <si>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</si>
  <si>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</si>
  <si>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</si>
  <si>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</si>
  <si>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</si>
  <si>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</si>
  <si>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</si>
  <si>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</si>
  <si>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</si>
  <si>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</si>
  <si>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</si>
  <si>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</si>
  <si>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</si>
  <si>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</si>
  <si>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</si>
  <si>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</si>
  <si>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</si>
  <si>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</si>
  <si>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</si>
  <si>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</si>
  <si>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</si>
  <si>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</si>
  <si>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</si>
  <si>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</si>
  <si>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</si>
  <si>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</si>
  <si>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</si>
  <si>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</si>
  <si>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</si>
  <si>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</si>
  <si>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</si>
  <si>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</si>
  <si>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</si>
  <si>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</si>
  <si>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</si>
  <si>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</si>
  <si>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</si>
  <si>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</si>
  <si>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</si>
  <si>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</si>
  <si>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</si>
  <si>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</si>
  <si>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</si>
  <si>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</si>
  <si>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</si>
  <si>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</si>
  <si>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</si>
  <si>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</si>
  <si>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</si>
  <si>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</si>
  <si>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</si>
  <si>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</si>
  <si>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</si>
  <si>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</si>
  <si>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</si>
  <si>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</si>
  <si>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</si>
  <si>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</si>
  <si>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</si>
  <si>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</si>
  <si>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</si>
  <si>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</si>
  <si>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</si>
  <si>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</si>
  <si>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</si>
  <si>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</si>
  <si>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</si>
  <si>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</si>
  <si>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</si>
  <si>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</si>
  <si>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</si>
  <si>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</si>
  <si>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</si>
  <si>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</si>
  <si>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</si>
  <si>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</si>
  <si>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</si>
  <si>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</si>
  <si>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</si>
  <si>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</si>
  <si>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</si>
  <si>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</si>
  <si>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</si>
  <si>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</si>
  <si>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</si>
  <si>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</si>
  <si>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</si>
  <si>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</si>
  <si>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</si>
  <si>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</si>
  <si>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</si>
  <si>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</si>
  <si>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</si>
  <si>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</si>
  <si>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</si>
  <si>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</si>
  <si>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</si>
  <si>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</si>
  <si>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</si>
  <si>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</si>
  <si>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</si>
  <si>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</si>
  <si>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</si>
  <si>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</si>
  <si>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</si>
  <si>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</si>
  <si>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</si>
  <si>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</si>
  <si>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</si>
  <si>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</si>
  <si>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</si>
  <si>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</si>
  <si>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</si>
  <si>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</si>
  <si>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</si>
  <si>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</si>
  <si>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</si>
  <si>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</si>
  <si>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</si>
  <si>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</si>
  <si>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</si>
  <si>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</si>
  <si>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</si>
  <si>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</si>
  <si>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</si>
  <si>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</si>
  <si>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</si>
  <si>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</si>
  <si>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</si>
  <si>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</si>
  <si>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</si>
  <si>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</si>
  <si>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</si>
  <si>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</si>
  <si>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</si>
  <si>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</si>
  <si>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</si>
  <si>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</si>
  <si>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</si>
  <si>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</si>
  <si>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</si>
  <si>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</si>
  <si>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</si>
  <si>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</si>
  <si>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</si>
  <si>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</si>
  <si>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</si>
  <si>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</si>
  <si>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</si>
  <si>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</si>
  <si>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</si>
  <si>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</si>
  <si>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</si>
  <si>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</si>
  <si>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</si>
  <si>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</si>
  <si>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</si>
  <si>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</si>
  <si>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</si>
  <si>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</si>
  <si>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</si>
  <si>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</si>
  <si>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</si>
  <si>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</si>
  <si>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</si>
  <si>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</si>
  <si>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</si>
  <si>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</si>
  <si>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</si>
  <si>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</si>
  <si>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</si>
  <si>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</si>
  <si>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</si>
  <si>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</si>
  <si>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</si>
  <si>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</si>
  <si>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</si>
  <si>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</si>
  <si>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</si>
  <si>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</si>
  <si>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</si>
  <si>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</si>
  <si>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</si>
  <si>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</si>
  <si>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</si>
  <si>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</si>
  <si>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</si>
  <si>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</si>
  <si>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</si>
  <si>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</si>
  <si>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</si>
  <si>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</si>
  <si>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</si>
  <si>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</si>
  <si>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</si>
  <si>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</si>
  <si>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</si>
  <si>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</si>
  <si>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</si>
  <si>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</si>
  <si>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</si>
  <si>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</si>
  <si>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</si>
  <si>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</si>
  <si>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</si>
  <si>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</si>
  <si>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</si>
  <si>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</si>
  <si>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</si>
  <si>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</si>
  <si>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</si>
  <si>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</si>
  <si>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</si>
  <si>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</si>
  <si>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</si>
  <si>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</si>
  <si>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</si>
  <si>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</si>
  <si>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</si>
  <si>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</si>
  <si>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</si>
  <si>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</si>
  <si>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</si>
  <si>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</si>
  <si>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</si>
  <si>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</si>
  <si>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</si>
  <si>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</si>
  <si>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</si>
  <si>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</si>
  <si>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</si>
  <si>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</si>
  <si>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</si>
  <si>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</si>
  <si>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</si>
  <si>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</si>
  <si>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</si>
  <si>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</si>
  <si>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</si>
  <si>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</si>
  <si>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</si>
  <si>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</si>
  <si>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</si>
  <si>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</si>
  <si>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</si>
  <si>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</si>
  <si>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</si>
  <si>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</si>
  <si>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</si>
  <si>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</si>
  <si>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</si>
  <si>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</si>
  <si>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</si>
  <si>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</si>
  <si>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</si>
  <si>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</si>
  <si>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</si>
  <si>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</si>
  <si>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</si>
  <si>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</si>
  <si>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</si>
  <si>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</si>
  <si>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</si>
  <si>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</si>
  <si>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</si>
  <si>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</si>
  <si>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</si>
  <si>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</si>
  <si>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</si>
  <si>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</si>
  <si>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</si>
  <si>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</si>
  <si>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</si>
  <si>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</si>
  <si>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</si>
  <si>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</si>
  <si>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</si>
  <si>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</si>
  <si>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</si>
  <si>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</si>
  <si>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</si>
  <si>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</si>
  <si>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</si>
  <si>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</si>
  <si>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</si>
  <si>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</si>
  <si>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</si>
  <si>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</si>
  <si>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</si>
  <si>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</si>
  <si>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</si>
  <si>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</si>
  <si>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</si>
  <si>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</si>
  <si>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</si>
  <si>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</si>
  <si>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</si>
  <si>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</si>
  <si>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</si>
  <si>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</si>
  <si>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</si>
  <si>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</si>
  <si>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</si>
  <si>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</si>
  <si>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</si>
  <si>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</si>
  <si>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</si>
  <si>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</si>
  <si>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</si>
  <si>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</si>
  <si>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</si>
  <si>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</si>
  <si>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</si>
  <si>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</si>
  <si>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</si>
  <si>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</si>
  <si>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</si>
  <si>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</si>
  <si>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</si>
  <si>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</si>
  <si>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</si>
  <si>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</si>
  <si>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</si>
  <si>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</si>
  <si>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</si>
  <si>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</si>
  <si>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</si>
  <si>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</si>
  <si>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</si>
  <si>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</si>
  <si>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</si>
  <si>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</si>
  <si>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</si>
  <si>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</si>
  <si>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</si>
  <si>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</si>
  <si>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</si>
  <si>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</si>
  <si>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</si>
  <si>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</si>
  <si>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</si>
  <si>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</si>
  <si>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</si>
  <si>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</si>
  <si>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</si>
  <si>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</si>
  <si>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</si>
  <si>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</si>
  <si>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</si>
  <si>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</si>
  <si>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</si>
  <si>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</si>
  <si>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</si>
  <si>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</si>
  <si>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</si>
  <si>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</si>
  <si>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</si>
  <si>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</si>
  <si>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</si>
  <si>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</si>
  <si>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</si>
  <si>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</si>
  <si>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</si>
  <si>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</si>
  <si>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</si>
  <si>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</si>
  <si>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</si>
  <si>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</si>
  <si>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</si>
  <si>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</si>
  <si>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</si>
  <si>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</si>
  <si>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</si>
  <si>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</si>
  <si>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</si>
  <si>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</si>
  <si>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</si>
  <si>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</si>
  <si>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</si>
  <si>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</si>
  <si>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</si>
  <si>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</si>
  <si>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</si>
  <si>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</si>
  <si>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</si>
  <si>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</si>
  <si>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</si>
  <si>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</si>
  <si>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</si>
  <si>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</si>
  <si>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</si>
  <si>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</si>
  <si>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</si>
  <si>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</si>
  <si>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</si>
  <si>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</si>
  <si>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</si>
  <si>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</si>
  <si>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</si>
  <si>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</si>
  <si>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</si>
  <si>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</si>
  <si>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</si>
  <si>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</si>
  <si>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</si>
  <si>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</si>
  <si>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</si>
  <si>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</si>
  <si>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</si>
  <si>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</si>
  <si>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</si>
  <si>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</si>
  <si>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</si>
  <si>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</si>
  <si>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</si>
  <si>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</si>
  <si>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</si>
  <si>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</si>
  <si>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</si>
  <si>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</si>
  <si>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</si>
  <si>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</si>
  <si>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</si>
  <si>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</si>
  <si>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</si>
  <si>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</si>
  <si>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</si>
  <si>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</si>
  <si>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</si>
  <si>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</si>
  <si>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</si>
  <si>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</si>
  <si>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</si>
  <si>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</si>
  <si>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</si>
  <si>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</si>
  <si>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</si>
  <si>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</si>
  <si>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</si>
  <si>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</si>
  <si>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</si>
  <si>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</si>
  <si>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</si>
  <si>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</si>
  <si>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</si>
  <si>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</si>
  <si>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</si>
  <si>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</si>
  <si>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</si>
  <si>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</si>
  <si>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</si>
  <si>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</si>
  <si>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</si>
  <si>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</si>
  <si>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</si>
  <si>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</si>
  <si>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</si>
  <si>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</si>
  <si>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</si>
  <si>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</si>
  <si>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</si>
  <si>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</si>
  <si>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</si>
  <si>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</si>
  <si>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</si>
  <si>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</si>
  <si>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</si>
  <si>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</si>
  <si>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</si>
  <si>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</si>
  <si>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</si>
  <si>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</si>
  <si>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</si>
  <si>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</si>
  <si>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</si>
  <si>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</si>
  <si>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</si>
  <si>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</si>
  <si>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</si>
  <si>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</si>
  <si>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</si>
  <si>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</si>
  <si>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</si>
  <si>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</si>
  <si>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</si>
  <si>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</si>
  <si>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</si>
  <si>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</si>
  <si>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</si>
  <si>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</si>
  <si>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</si>
  <si>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</si>
  <si>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</si>
  <si>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</si>
  <si>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</si>
  <si>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</si>
  <si>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</si>
  <si>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</si>
  <si>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</si>
  <si>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</si>
  <si>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</si>
  <si>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</si>
  <si>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</si>
  <si>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</si>
  <si>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</si>
  <si>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</si>
  <si>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</si>
  <si>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</si>
  <si>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</si>
  <si>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</si>
  <si>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</si>
  <si>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</si>
  <si>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</si>
  <si>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</si>
  <si>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</si>
  <si>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</si>
  <si>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</si>
  <si>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</si>
  <si>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</si>
  <si>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</si>
  <si>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</si>
  <si>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</si>
  <si>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</si>
  <si>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</si>
  <si>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</si>
  <si>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</si>
  <si>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</si>
  <si>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</si>
  <si>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</si>
  <si>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</si>
  <si>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</si>
  <si>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</si>
  <si>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</si>
  <si>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</si>
  <si>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</si>
  <si>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</si>
  <si>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</si>
  <si>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</si>
  <si>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</si>
  <si>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</si>
  <si>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</si>
  <si>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</si>
  <si>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</si>
  <si>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</si>
  <si>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</si>
  <si>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</si>
  <si>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</si>
  <si>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</si>
  <si>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</si>
  <si>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</si>
  <si>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</si>
  <si>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</si>
  <si>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</si>
  <si>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</si>
  <si>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</si>
  <si>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</si>
  <si>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</si>
  <si>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</si>
  <si>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</si>
  <si>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</si>
  <si>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</si>
  <si>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</si>
  <si>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</si>
  <si>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</si>
  <si>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</si>
  <si>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</si>
  <si>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</si>
  <si>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</si>
  <si>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</si>
  <si>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</si>
  <si>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</si>
  <si>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</si>
  <si>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</si>
  <si>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</si>
  <si>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</si>
  <si>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</si>
  <si>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</si>
  <si>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</si>
  <si>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</si>
  <si>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</si>
  <si>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</si>
  <si>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</si>
  <si>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</si>
  <si>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</si>
  <si>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</si>
  <si>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</si>
  <si>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</si>
  <si>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</si>
  <si>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</si>
  <si>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</si>
  <si>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</si>
  <si>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</si>
  <si>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</si>
  <si>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</si>
  <si>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</si>
  <si>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</si>
  <si>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</si>
  <si>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</si>
  <si>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</si>
  <si>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</si>
  <si>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</si>
  <si>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</si>
  <si>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</si>
  <si>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</si>
  <si>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</si>
  <si>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</si>
  <si>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</si>
  <si>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</si>
  <si>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</si>
  <si>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</si>
  <si>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</si>
  <si>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</si>
  <si>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</si>
  <si>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</si>
  <si>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</si>
  <si>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</si>
  <si>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</si>
  <si>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</si>
  <si>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</si>
  <si>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</si>
  <si>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</si>
  <si>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</si>
  <si>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</si>
  <si>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</si>
  <si>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</si>
  <si>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</si>
  <si>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</si>
  <si>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</si>
  <si>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</si>
  <si>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</si>
  <si>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</si>
  <si>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</si>
  <si>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</si>
  <si>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</si>
  <si>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</si>
  <si>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</si>
  <si>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</si>
  <si>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</si>
  <si>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</si>
  <si>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</si>
  <si>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</si>
  <si>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</si>
  <si>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</si>
  <si>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</si>
  <si>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</si>
  <si>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</si>
  <si>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</si>
  <si>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</si>
  <si>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</si>
  <si>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</si>
  <si>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</si>
  <si>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</si>
  <si>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</si>
  <si>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</si>
  <si>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</si>
  <si>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</si>
  <si>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</si>
  <si>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</si>
  <si>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</si>
  <si>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</si>
  <si>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</si>
  <si>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</si>
  <si>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</si>
  <si>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</si>
  <si>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</si>
  <si>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</si>
  <si>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</si>
  <si>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</si>
  <si>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</si>
  <si>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</si>
  <si>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</si>
  <si>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</si>
  <si>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</si>
  <si>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</si>
  <si>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</si>
  <si>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</si>
  <si>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</si>
  <si>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</si>
  <si>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</si>
  <si>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</si>
  <si>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</si>
  <si>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</si>
  <si>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</si>
  <si>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</si>
  <si>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</si>
  <si>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</si>
  <si>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</si>
  <si>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</si>
  <si>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</si>
  <si>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</si>
  <si>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</si>
  <si>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</si>
  <si>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</si>
  <si>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</si>
  <si>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</si>
  <si>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</si>
  <si>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</si>
  <si>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</si>
  <si>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</si>
  <si>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</si>
  <si>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</si>
  <si>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</si>
  <si>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</si>
  <si>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</si>
  <si>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</si>
  <si>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</si>
  <si>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</si>
  <si>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</si>
  <si>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</si>
  <si>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</si>
  <si>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</si>
  <si>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</si>
  <si>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</si>
  <si>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</si>
  <si>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</si>
  <si>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</si>
  <si>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</si>
  <si>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</si>
  <si>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</si>
  <si>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</si>
  <si>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</si>
  <si>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</si>
  <si>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</si>
  <si>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</si>
  <si>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</si>
  <si>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</si>
  <si>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</si>
  <si>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</si>
  <si>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</si>
  <si>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</si>
  <si>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</si>
  <si>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</si>
  <si>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</si>
  <si>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</si>
  <si>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</si>
  <si>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</si>
  <si>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</si>
  <si>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</si>
  <si>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</si>
  <si>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</si>
  <si>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</si>
  <si>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</si>
  <si>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</si>
  <si>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</si>
  <si>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</si>
  <si>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</si>
  <si>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</si>
  <si>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</si>
  <si>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</si>
  <si>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</si>
  <si>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</si>
  <si>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</si>
  <si>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</si>
  <si>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</si>
  <si>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</si>
  <si>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</si>
  <si>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</si>
  <si>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</si>
  <si>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</si>
  <si>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</si>
  <si>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</si>
  <si>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</si>
  <si>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</si>
  <si>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</si>
  <si>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</si>
  <si>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</si>
  <si>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</si>
  <si>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</si>
  <si>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</si>
  <si>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</si>
  <si>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</si>
  <si>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</si>
  <si>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</si>
  <si>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</si>
  <si>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</si>
  <si>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</si>
  <si>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</si>
  <si>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</si>
  <si>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</si>
  <si>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</si>
  <si>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</si>
  <si>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</si>
  <si>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</si>
  <si>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</si>
  <si>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</si>
  <si>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</si>
  <si>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</si>
  <si>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</si>
  <si>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</si>
  <si>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</si>
  <si>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</si>
  <si>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</si>
  <si>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</si>
  <si>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</si>
  <si>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</si>
  <si>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</si>
  <si>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</si>
  <si>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</si>
  <si>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</si>
  <si>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</si>
  <si>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</si>
  <si>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</si>
  <si>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</si>
  <si>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</si>
  <si>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</si>
  <si>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</si>
  <si>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</si>
  <si>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</si>
  <si>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</si>
  <si>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</si>
  <si>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</si>
  <si>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</si>
  <si>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</si>
  <si>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</si>
  <si>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</si>
  <si>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</si>
  <si>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</si>
  <si>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</si>
  <si>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</si>
  <si>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</si>
  <si>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</si>
  <si>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</si>
  <si>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</si>
  <si>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</si>
  <si>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</si>
  <si>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</si>
  <si>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</si>
  <si>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</si>
  <si>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</si>
  <si>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</si>
  <si>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</si>
  <si>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</si>
  <si>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</si>
  <si>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</si>
  <si>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</si>
  <si>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</si>
  <si>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</si>
  <si>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</si>
  <si>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</si>
  <si>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</si>
  <si>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</si>
  <si>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</si>
  <si>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</si>
  <si>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</si>
  <si>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</si>
  <si>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</si>
  <si>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</si>
  <si>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</si>
  <si>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</si>
  <si>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</si>
  <si>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</si>
  <si>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</si>
  <si>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</si>
  <si>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</si>
  <si>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</si>
  <si>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</si>
  <si>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</si>
  <si>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</si>
  <si>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</si>
  <si>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</si>
  <si>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</si>
  <si>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</si>
  <si>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</si>
  <si>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</si>
  <si>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</si>
  <si>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</si>
  <si>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</si>
  <si>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</si>
  <si>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</si>
  <si>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</si>
  <si>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</si>
  <si>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</si>
  <si>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</si>
  <si>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</si>
  <si>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</si>
  <si>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</si>
  <si>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</si>
  <si>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</si>
  <si>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</si>
  <si>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</si>
  <si>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</si>
  <si>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</si>
  <si>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</si>
  <si>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</si>
  <si>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</si>
  <si>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</si>
  <si>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</si>
  <si>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</si>
  <si>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</si>
  <si>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</si>
  <si>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</si>
  <si>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</si>
  <si>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</si>
  <si>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</si>
  <si>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</si>
  <si>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</si>
  <si>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</si>
  <si>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</si>
  <si>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</si>
  <si>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</si>
  <si>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</si>
  <si>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</si>
  <si>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</si>
  <si>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</si>
  <si>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</si>
  <si>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</si>
  <si>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</si>
  <si>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</si>
  <si>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</si>
  <si>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</si>
  <si>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</si>
  <si>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</si>
  <si>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</si>
  <si>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</si>
  <si>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</si>
  <si>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</si>
  <si>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</si>
  <si>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</si>
  <si>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</si>
  <si>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</si>
  <si>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</si>
  <si>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</si>
  <si>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</si>
  <si>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</si>
  <si>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</si>
  <si>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</si>
  <si>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</si>
  <si>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</si>
  <si>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</si>
  <si>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</si>
  <si>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</si>
  <si>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</si>
  <si>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</si>
  <si>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</si>
  <si>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</si>
  <si>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</si>
  <si>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</si>
  <si>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</si>
  <si>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</si>
  <si>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</si>
  <si>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</si>
  <si>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</si>
  <si>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</si>
  <si>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</si>
  <si>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</si>
  <si>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</si>
  <si>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</si>
  <si>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</si>
  <si>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</si>
  <si>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</si>
  <si>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</si>
  <si>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</si>
  <si>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</si>
  <si>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</si>
  <si>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</si>
  <si>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</si>
  <si>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</si>
  <si>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</si>
  <si>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</si>
  <si>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</si>
  <si>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</si>
  <si>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</si>
  <si>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</si>
  <si>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</si>
  <si>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</si>
  <si>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</si>
  <si>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</si>
  <si>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</si>
  <si>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</si>
  <si>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</si>
  <si>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</si>
  <si>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</si>
  <si>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</si>
  <si>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</si>
  <si>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</si>
  <si>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</si>
  <si>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</si>
  <si>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</si>
  <si>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</si>
  <si>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</si>
  <si>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</si>
  <si>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</si>
  <si>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</si>
  <si>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</si>
  <si>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</si>
  <si>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</si>
  <si>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</si>
  <si>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</si>
  <si>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</si>
  <si>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</si>
  <si>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</si>
  <si>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</si>
  <si>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</si>
  <si>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</si>
  <si>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</si>
  <si>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</si>
  <si>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</si>
  <si>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</si>
  <si>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</si>
  <si>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</si>
  <si>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</si>
  <si>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</si>
  <si>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</si>
  <si>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</si>
  <si>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</si>
  <si>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</si>
  <si>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</si>
  <si>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</si>
  <si>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</si>
  <si>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</si>
  <si>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</si>
  <si>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</si>
  <si>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</si>
  <si>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</si>
  <si>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</si>
  <si>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</si>
  <si>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</si>
  <si>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</si>
  <si>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</si>
  <si>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</si>
  <si>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</si>
  <si>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</si>
  <si>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</si>
  <si>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</si>
  <si>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</si>
  <si>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</si>
  <si>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</si>
  <si>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</si>
  <si>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</si>
  <si>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</si>
  <si>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</si>
  <si>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</si>
  <si>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</si>
  <si>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</si>
  <si>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</si>
  <si>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</si>
  <si>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</si>
  <si>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</si>
  <si>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</si>
  <si>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</si>
  <si>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</si>
  <si>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</si>
  <si>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</si>
  <si>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</si>
  <si>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</si>
  <si>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</si>
  <si>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</si>
  <si>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</si>
  <si>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</si>
  <si>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</si>
  <si>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</si>
  <si>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</si>
  <si>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</si>
  <si>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</si>
  <si>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</si>
  <si>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</si>
  <si>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</si>
  <si>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</si>
  <si>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</si>
  <si>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</si>
  <si>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</si>
  <si>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</si>
  <si>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</si>
  <si>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</si>
  <si>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</si>
  <si>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</si>
  <si>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</si>
  <si>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</si>
  <si>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</si>
  <si>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</si>
  <si>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</si>
  <si>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</si>
  <si>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</si>
  <si>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</si>
  <si>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</si>
  <si>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</si>
  <si>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</si>
  <si>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</si>
  <si>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</si>
  <si>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</si>
  <si>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</si>
  <si>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</si>
  <si>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</si>
  <si>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</si>
  <si>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</si>
  <si>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</si>
  <si>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</si>
  <si>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</si>
  <si>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</si>
  <si>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</si>
  <si>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</si>
  <si>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</si>
  <si>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</si>
  <si>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</si>
  <si>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</si>
  <si>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</si>
  <si>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</si>
  <si>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</si>
  <si>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</si>
  <si>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</si>
  <si>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</si>
  <si>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</si>
  <si>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</si>
  <si>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</si>
  <si>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</si>
  <si>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</si>
  <si>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</si>
  <si>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</si>
  <si>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</si>
  <si>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</si>
  <si>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</si>
  <si>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</si>
  <si>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</si>
  <si>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</si>
  <si>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</si>
  <si>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</si>
  <si>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</si>
  <si>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</si>
  <si>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</si>
  <si>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</si>
  <si>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</si>
  <si>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</si>
  <si>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</si>
  <si>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</si>
  <si>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</si>
  <si>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</si>
  <si>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</si>
  <si>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</si>
  <si>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</si>
  <si>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</si>
  <si>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</si>
  <si>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</si>
  <si>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</si>
  <si>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</si>
  <si>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</si>
  <si>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</si>
  <si>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</si>
  <si>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</si>
  <si>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</si>
  <si>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</si>
  <si>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</si>
  <si>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</si>
  <si>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</si>
  <si>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</si>
  <si>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</si>
  <si>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</si>
  <si>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</si>
  <si>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</si>
  <si>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</si>
  <si>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</si>
  <si>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</si>
  <si>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</si>
  <si>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</si>
  <si>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</si>
  <si>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</si>
  <si>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</si>
  <si>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</si>
  <si>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</si>
  <si>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</si>
  <si>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</si>
  <si>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</si>
  <si>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</si>
  <si>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</si>
  <si>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</si>
  <si>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</si>
  <si>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</si>
  <si>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</si>
  <si>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</si>
  <si>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</si>
  <si>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</si>
  <si>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</si>
  <si>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</si>
  <si>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</si>
  <si>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</si>
  <si>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</si>
  <si>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</si>
  <si>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</si>
  <si>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</si>
  <si>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</si>
  <si>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</si>
  <si>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</si>
  <si>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</si>
  <si>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</si>
  <si>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</si>
  <si>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</si>
  <si>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</si>
  <si>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</si>
  <si>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</si>
  <si>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</si>
  <si>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</si>
  <si>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</si>
  <si>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</si>
  <si>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</si>
  <si>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</si>
  <si>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</si>
  <si>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</si>
  <si>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</si>
  <si>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</si>
  <si>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</si>
  <si>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</si>
  <si>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</si>
  <si>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</si>
  <si>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</si>
  <si>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</si>
  <si>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</si>
  <si>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</si>
  <si>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</si>
  <si>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</si>
  <si>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</si>
  <si>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</si>
  <si>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</si>
  <si>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</si>
  <si>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</si>
  <si>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</si>
  <si>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</si>
  <si>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</si>
  <si>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</si>
  <si>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</si>
  <si>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</si>
  <si>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</si>
  <si>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</si>
  <si>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</si>
  <si>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</si>
  <si>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</si>
  <si>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</si>
  <si>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</si>
  <si>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</si>
  <si>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</si>
  <si>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</si>
  <si>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</si>
  <si>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</si>
  <si>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</si>
  <si>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</si>
  <si>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</si>
  <si>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</si>
  <si>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</si>
  <si>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</si>
  <si>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</si>
  <si>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</si>
  <si>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</si>
  <si>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</si>
  <si>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</si>
  <si>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</si>
  <si>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</si>
  <si>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</si>
  <si>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</si>
  <si>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</si>
  <si>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</si>
  <si>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</si>
  <si>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</si>
  <si>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</si>
  <si>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</si>
  <si>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</si>
  <si>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</si>
  <si>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</si>
  <si>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</si>
  <si>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</si>
  <si>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</si>
  <si>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</si>
  <si>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</si>
  <si>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</si>
  <si>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</si>
  <si>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</si>
  <si>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</si>
  <si>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</si>
  <si>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</si>
  <si>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</si>
  <si>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</si>
  <si>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</si>
  <si>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</si>
  <si>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</si>
  <si>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</si>
  <si>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</si>
  <si>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</si>
  <si>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</si>
  <si>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</si>
  <si>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</si>
  <si>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</si>
  <si>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</si>
  <si>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</si>
  <si>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</si>
  <si>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</si>
  <si>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</si>
  <si>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</si>
  <si>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</si>
  <si>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</si>
  <si>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</si>
  <si>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</si>
  <si>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</si>
  <si>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</si>
  <si>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</si>
  <si>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</si>
  <si>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</si>
  <si>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</si>
  <si>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</si>
  <si>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</si>
  <si>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</si>
  <si>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</si>
  <si>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</si>
  <si>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</si>
  <si>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</si>
  <si>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</si>
  <si>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</si>
  <si>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</si>
  <si>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</si>
  <si>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</si>
  <si>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</si>
  <si>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</si>
  <si>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</si>
  <si>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</si>
  <si>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</si>
  <si>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</si>
  <si>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</si>
  <si>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</si>
  <si>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</si>
  <si>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</si>
  <si>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</si>
  <si>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</si>
  <si>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</si>
  <si>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</si>
  <si>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</si>
  <si>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</si>
  <si>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</si>
  <si>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</si>
  <si>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</si>
  <si>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</si>
  <si>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</si>
  <si>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</si>
  <si>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</si>
  <si>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</si>
  <si>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</si>
  <si>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</si>
  <si>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</si>
  <si>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</si>
  <si>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</si>
  <si>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</si>
  <si>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</si>
  <si>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</si>
  <si>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</si>
  <si>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</si>
  <si>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</si>
  <si>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</si>
  <si>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</si>
  <si>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</si>
  <si>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</si>
  <si>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</si>
  <si>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</si>
  <si>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</si>
  <si>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</si>
  <si>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</si>
  <si>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</si>
  <si>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</si>
  <si>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</si>
  <si>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</si>
  <si>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</si>
  <si>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</si>
  <si>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</si>
  <si>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</si>
  <si>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</si>
  <si>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</si>
  <si>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</si>
  <si>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</si>
  <si>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</si>
  <si>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</si>
  <si>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</si>
  <si>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</si>
  <si>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</si>
  <si>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</si>
  <si>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</si>
  <si>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</si>
  <si>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</si>
  <si>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</si>
  <si>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</si>
  <si>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</si>
  <si>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</si>
  <si>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</si>
  <si>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</si>
  <si>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</si>
  <si>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</si>
  <si>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</si>
  <si>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</si>
  <si>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</si>
  <si>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</si>
  <si>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</si>
  <si>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</si>
  <si>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</si>
  <si>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</si>
  <si>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</si>
  <si>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</si>
  <si>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</si>
  <si>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</si>
  <si>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</si>
  <si>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</si>
  <si>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</si>
  <si>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</si>
  <si>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</si>
  <si>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</si>
  <si>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</si>
  <si>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</si>
  <si>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</si>
  <si>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</si>
  <si>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</si>
  <si>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</si>
  <si>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</si>
  <si>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</si>
  <si>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</si>
  <si>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</si>
  <si>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</si>
  <si>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</si>
  <si>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</si>
  <si>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</si>
  <si>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</si>
  <si>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</si>
  <si>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</si>
  <si>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</si>
  <si>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</si>
  <si>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</si>
  <si>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</si>
  <si>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</si>
  <si>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</si>
  <si>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</si>
  <si>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</si>
  <si>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</si>
  <si>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</si>
  <si>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</si>
  <si>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</si>
  <si>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</si>
  <si>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</si>
  <si>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</si>
  <si>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</si>
  <si>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</si>
  <si>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</si>
  <si>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</si>
  <si>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</si>
  <si>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</si>
  <si>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</si>
  <si>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</si>
  <si>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</si>
  <si>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</si>
  <si>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</si>
  <si>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</si>
  <si>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</si>
  <si>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</si>
  <si>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</si>
  <si>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</si>
  <si>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</si>
  <si>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</si>
  <si>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</si>
  <si>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</si>
  <si>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</si>
  <si>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</si>
  <si>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</si>
  <si>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</si>
  <si>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</si>
  <si>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</si>
  <si>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</si>
  <si>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</si>
  <si>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</si>
  <si>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</si>
  <si>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</si>
  <si>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</si>
  <si>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</si>
  <si>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</si>
  <si>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</si>
  <si>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</si>
  <si>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</si>
  <si>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</si>
  <si>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</si>
  <si>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</si>
  <si>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</si>
  <si>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</si>
  <si>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</si>
  <si>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</si>
  <si>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</si>
  <si>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</si>
  <si>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</si>
  <si>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</si>
  <si>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</si>
  <si>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</si>
  <si>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</si>
  <si>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</si>
  <si>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</si>
  <si>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</si>
  <si>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</si>
  <si>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</si>
  <si>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</si>
  <si>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</si>
  <si>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</si>
  <si>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</si>
  <si>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</si>
  <si>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</si>
  <si>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</si>
  <si>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</si>
  <si>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</si>
  <si>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</si>
  <si>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</si>
  <si>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</si>
  <si>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</si>
  <si>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</si>
  <si>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</si>
  <si>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</si>
  <si>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</si>
  <si>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</si>
  <si>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</si>
  <si>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</si>
  <si>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</si>
  <si>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</si>
  <si>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</si>
  <si>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</si>
  <si>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</si>
  <si>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</si>
  <si>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</si>
  <si>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</si>
  <si>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</si>
  <si>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</si>
  <si>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</si>
  <si>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</si>
  <si>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</si>
  <si>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</si>
  <si>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</si>
  <si>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</si>
  <si>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</si>
  <si>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</si>
  <si>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</si>
  <si>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</si>
  <si>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</si>
  <si>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</si>
  <si>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</si>
  <si>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</si>
  <si>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</si>
  <si>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</si>
  <si>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</si>
  <si>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</si>
  <si>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</si>
  <si>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</si>
  <si>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</si>
  <si>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</si>
  <si>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</si>
  <si>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</si>
  <si>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</si>
  <si>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</si>
  <si>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</si>
  <si>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</si>
  <si>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</si>
  <si>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</si>
  <si>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</si>
  <si>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</si>
  <si>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</si>
  <si>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</si>
  <si>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</si>
  <si>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</si>
  <si>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</si>
  <si>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</si>
  <si>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</si>
  <si>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</si>
  <si>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</si>
  <si>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</si>
  <si>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</si>
  <si>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</si>
  <si>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</si>
  <si>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</si>
  <si>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</si>
  <si>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</si>
  <si>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</si>
  <si>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</si>
  <si>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</si>
  <si>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</si>
  <si>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</si>
  <si>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</si>
  <si>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</si>
  <si>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</si>
  <si>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</si>
  <si>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</si>
  <si>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</si>
  <si>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</si>
  <si>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</si>
  <si>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</si>
  <si>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</si>
  <si>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</si>
  <si>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</si>
  <si>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</si>
  <si>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</si>
  <si>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</si>
  <si>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</si>
  <si>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</si>
  <si>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</si>
  <si>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</si>
  <si>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</si>
  <si>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</si>
  <si>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</si>
  <si>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</si>
  <si>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</si>
  <si>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</si>
  <si>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</si>
  <si>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</si>
  <si>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</si>
  <si>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</si>
  <si>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</si>
  <si>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</si>
  <si>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</si>
  <si>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</si>
  <si>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</si>
  <si>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</si>
  <si>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</si>
  <si>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</si>
  <si>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</si>
  <si>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</si>
  <si>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</si>
  <si>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</si>
  <si>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</si>
  <si>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</si>
  <si>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</si>
  <si>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</si>
  <si>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</si>
  <si>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</si>
  <si>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</si>
  <si>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</si>
  <si>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</si>
  <si>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</si>
  <si>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</si>
  <si>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</si>
  <si>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</si>
  <si>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</si>
  <si>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</si>
  <si>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</si>
  <si>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</si>
  <si>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</si>
  <si>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</si>
  <si>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</si>
  <si>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</si>
  <si>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</si>
  <si>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</si>
  <si>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</si>
  <si>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</si>
  <si>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</si>
  <si>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</si>
  <si>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</si>
  <si>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</si>
  <si>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</si>
  <si>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</si>
  <si>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</si>
  <si>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</si>
  <si>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</si>
  <si>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</si>
  <si>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</si>
  <si>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</si>
  <si>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</si>
  <si>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</si>
  <si>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</si>
  <si>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</si>
  <si>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</si>
  <si>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</si>
  <si>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</si>
  <si>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</si>
  <si>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</si>
  <si>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</si>
  <si>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</si>
  <si>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</si>
  <si>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</si>
  <si>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</si>
  <si>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</si>
  <si>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</si>
  <si>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</si>
  <si>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</si>
  <si>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</si>
  <si>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</si>
  <si>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</si>
  <si>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</si>
  <si>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</si>
  <si>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</si>
  <si>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</si>
  <si>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</si>
  <si>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</si>
  <si>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</si>
  <si>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</si>
  <si>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</si>
  <si>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</si>
  <si>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</si>
  <si>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</si>
  <si>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</si>
  <si>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</si>
  <si>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</si>
  <si>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</si>
  <si>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</si>
  <si>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</si>
  <si>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</si>
  <si>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</si>
  <si>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</si>
  <si>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</si>
  <si>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</si>
  <si>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</si>
  <si>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</si>
  <si>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</si>
  <si>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</si>
  <si>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</si>
  <si>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</si>
  <si>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</si>
  <si>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</si>
  <si>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</si>
  <si>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</si>
  <si>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</si>
  <si>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</si>
  <si>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</si>
  <si>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</si>
  <si>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</si>
  <si>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</si>
  <si>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</si>
  <si>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</si>
  <si>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</si>
  <si>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</si>
  <si>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</si>
  <si>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</si>
  <si>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</si>
  <si>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</si>
  <si>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</si>
  <si>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</si>
  <si>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</si>
  <si>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</si>
  <si>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</si>
  <si>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</si>
  <si>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</si>
  <si>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</si>
  <si>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</si>
  <si>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</si>
  <si>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</si>
  <si>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</si>
  <si>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</si>
  <si>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</si>
  <si>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</si>
  <si>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</si>
  <si>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</si>
  <si>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</si>
  <si>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</si>
  <si>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</si>
  <si>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</si>
  <si>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</si>
  <si>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</si>
  <si>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</si>
  <si>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</si>
  <si>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</si>
  <si>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</si>
  <si>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</si>
  <si>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</si>
  <si>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</si>
  <si>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</si>
  <si>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</si>
  <si>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</si>
  <si>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</si>
  <si>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</si>
  <si>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</si>
  <si>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</si>
  <si>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</si>
  <si>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</si>
  <si>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</si>
  <si>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</si>
  <si>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</si>
  <si>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</si>
  <si>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</si>
  <si>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</si>
  <si>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</si>
  <si>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</si>
  <si>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</si>
  <si>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</si>
  <si>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</si>
  <si>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</si>
  <si>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</si>
  <si>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</si>
  <si>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</si>
  <si>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</si>
  <si>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</si>
  <si>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</si>
  <si>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</si>
  <si>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</si>
  <si>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</si>
  <si>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</si>
  <si>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</si>
  <si>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</si>
  <si>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</si>
  <si>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</si>
  <si>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</si>
  <si>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</si>
  <si>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</si>
  <si>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</si>
  <si>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</si>
  <si>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</si>
  <si>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</si>
  <si>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</si>
  <si>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</si>
  <si>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</si>
  <si>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</si>
  <si>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</si>
  <si>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</si>
  <si>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</si>
  <si>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</si>
  <si>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</si>
  <si>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</si>
  <si>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</si>
  <si>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</si>
  <si>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</si>
  <si>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</si>
  <si>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</si>
  <si>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</si>
  <si>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</si>
  <si>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</si>
  <si>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</si>
  <si>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</si>
  <si>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</si>
  <si>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</si>
  <si>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</si>
  <si>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</si>
  <si>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</si>
  <si>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</si>
  <si>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</si>
  <si>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</si>
  <si>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</si>
  <si>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</si>
  <si>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</si>
  <si>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</si>
  <si>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</si>
  <si>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</si>
  <si>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</si>
  <si>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</si>
  <si>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</si>
  <si>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</si>
  <si>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</si>
  <si>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</si>
  <si>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</si>
  <si>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</si>
  <si>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</si>
  <si>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</si>
  <si>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</si>
  <si>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</si>
  <si>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</si>
  <si>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</si>
  <si>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</si>
  <si>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</si>
  <si>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</si>
  <si>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</si>
  <si>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</si>
  <si>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</si>
  <si>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</si>
  <si>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</si>
  <si>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</si>
  <si>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</si>
  <si>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</si>
  <si>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</si>
  <si>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</si>
  <si>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</si>
  <si>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</si>
  <si>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</si>
  <si>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</si>
  <si>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</si>
  <si>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</si>
  <si>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</si>
  <si>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</si>
  <si>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</si>
  <si>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</si>
  <si>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</si>
  <si>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</si>
  <si>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</si>
  <si>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</si>
  <si>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</si>
  <si>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</si>
  <si>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</si>
  <si>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</si>
  <si>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</si>
  <si>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</si>
  <si>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</si>
  <si>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</si>
  <si>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</si>
  <si>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</si>
  <si>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</si>
  <si>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</si>
  <si>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</si>
  <si>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</si>
  <si>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</si>
  <si>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</si>
  <si>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</si>
  <si>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</si>
  <si>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</si>
  <si>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</si>
  <si>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</si>
  <si>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</si>
  <si>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</si>
  <si>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</si>
  <si>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</si>
  <si>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</si>
  <si>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</si>
  <si>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</si>
  <si>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</si>
  <si>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</si>
  <si>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</si>
  <si>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</si>
  <si>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</si>
  <si>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</si>
  <si>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</si>
  <si>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</si>
  <si>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</si>
  <si>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</si>
  <si>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</si>
  <si>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</si>
  <si>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</si>
  <si>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</si>
  <si>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</si>
  <si>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</si>
  <si>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</si>
  <si>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</si>
  <si>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</si>
  <si>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</si>
  <si>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</si>
  <si>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</si>
  <si>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</si>
  <si>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</si>
  <si>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</si>
  <si>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</si>
  <si>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</si>
  <si>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</si>
  <si>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</si>
  <si>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</si>
  <si>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</si>
  <si>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</si>
  <si>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</si>
  <si>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</si>
  <si>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</si>
  <si>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</si>
  <si>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</si>
  <si>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</si>
  <si>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</si>
  <si>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</si>
  <si>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</si>
  <si>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</si>
  <si>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</si>
  <si>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</si>
  <si>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</si>
  <si>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</si>
  <si>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</si>
  <si>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</si>
  <si>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</si>
  <si>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</si>
  <si>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</si>
  <si>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</si>
  <si>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</si>
  <si>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</si>
  <si>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</si>
  <si>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</si>
  <si>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</si>
  <si>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</si>
  <si>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</si>
  <si>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</si>
  <si>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</si>
  <si>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</si>
  <si>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</si>
  <si>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</si>
  <si>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</si>
  <si>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</si>
  <si>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</si>
  <si>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</si>
  <si>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</si>
  <si>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</si>
  <si>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</si>
  <si>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</si>
  <si>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</si>
  <si>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</si>
  <si>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</si>
  <si>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</si>
  <si>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</si>
  <si>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</si>
  <si>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</si>
  <si>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</si>
  <si>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</si>
  <si>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</si>
  <si>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</si>
  <si>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</si>
  <si>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</si>
  <si>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</si>
  <si>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</si>
  <si>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</si>
  <si>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</si>
  <si>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</si>
  <si>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</si>
  <si>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</si>
  <si>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</si>
  <si>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</si>
  <si>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</si>
  <si>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</si>
  <si>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</si>
  <si>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</si>
  <si>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</si>
  <si>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</si>
  <si>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</si>
  <si>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</si>
  <si>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</si>
  <si>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</si>
  <si>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</si>
  <si>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</si>
  <si>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</si>
  <si>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</si>
  <si>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</si>
  <si>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</si>
  <si>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</si>
  <si>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</si>
  <si>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</si>
  <si>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</si>
  <si>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</si>
  <si>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</si>
  <si>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</si>
  <si>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</si>
  <si>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</si>
  <si>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</si>
  <si>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</si>
  <si>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</si>
  <si>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</si>
  <si>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</si>
  <si>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</si>
  <si>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</si>
  <si>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</si>
  <si>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</si>
  <si>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</si>
  <si>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</si>
  <si>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</si>
  <si>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</si>
  <si>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</si>
  <si>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</si>
  <si>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</si>
  <si>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</si>
  <si>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</si>
  <si>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</si>
  <si>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</si>
  <si>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</si>
  <si>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</si>
  <si>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</si>
  <si>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</si>
  <si>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</si>
  <si>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</si>
  <si>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</si>
  <si>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</si>
  <si>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</si>
  <si>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</si>
  <si>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</si>
  <si>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</si>
  <si>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</si>
  <si>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</si>
  <si>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</si>
  <si>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</si>
  <si>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</si>
  <si>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</si>
  <si>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</si>
  <si>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</si>
  <si>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</si>
  <si>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</si>
  <si>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</si>
  <si>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</si>
  <si>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</si>
  <si>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</si>
  <si>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</si>
  <si>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</si>
  <si>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</si>
  <si>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</si>
  <si>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</si>
  <si>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</si>
  <si>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</si>
  <si>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</si>
  <si>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</si>
  <si>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</si>
  <si>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</si>
  <si>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</si>
  <si>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</si>
  <si>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</si>
  <si>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</si>
  <si>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</si>
  <si>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</si>
  <si>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</si>
  <si>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</si>
  <si>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</si>
  <si>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</si>
  <si>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</si>
  <si>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</si>
  <si>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</si>
  <si>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</si>
  <si>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</si>
  <si>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</si>
  <si>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</si>
  <si>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</si>
  <si>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</si>
  <si>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</si>
  <si>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</si>
  <si>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</si>
  <si>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</si>
  <si>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</si>
  <si>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</si>
  <si>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</si>
  <si>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</si>
  <si>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</si>
  <si>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</si>
  <si>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</si>
  <si>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</si>
  <si>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</si>
  <si>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</si>
  <si>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</si>
  <si>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</si>
  <si>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</si>
  <si>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</si>
  <si>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</si>
  <si>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</si>
  <si>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</si>
  <si>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</si>
  <si>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</si>
  <si>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</si>
  <si>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</si>
  <si>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</si>
  <si>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</si>
  <si>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</si>
  <si>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</si>
  <si>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</si>
  <si>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</si>
  <si>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</si>
  <si>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</si>
  <si>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</si>
  <si>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</si>
  <si>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</si>
  <si>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</si>
  <si>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</si>
  <si>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</si>
  <si>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</si>
  <si>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</si>
  <si>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</si>
  <si>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</si>
  <si>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</si>
  <si>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</si>
  <si>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</si>
  <si>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</si>
  <si>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</si>
  <si>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</si>
  <si>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</si>
  <si>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</si>
  <si>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</si>
  <si>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</si>
  <si>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</si>
  <si>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</si>
  <si>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</si>
  <si>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</si>
  <si>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</si>
  <si>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</si>
  <si>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</si>
  <si>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</si>
  <si>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</si>
  <si>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</si>
  <si>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</si>
  <si>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</si>
  <si>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</si>
  <si>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</si>
  <si>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</si>
  <si>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</si>
  <si>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</si>
  <si>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</si>
  <si>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</si>
  <si>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</si>
  <si>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</si>
  <si>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</si>
  <si>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</si>
  <si>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</si>
  <si>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</si>
  <si>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</si>
  <si>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</si>
  <si>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</si>
  <si>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</si>
  <si>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</si>
  <si>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</si>
  <si>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</si>
  <si>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</si>
  <si>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</si>
  <si>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</si>
  <si>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</si>
  <si>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</si>
  <si>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</si>
  <si>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</si>
  <si>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</si>
  <si>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</si>
  <si>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</si>
  <si>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</si>
  <si>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</si>
  <si>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</si>
  <si>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</si>
  <si>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</si>
  <si>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</si>
  <si>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</si>
  <si>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</si>
  <si>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</si>
  <si>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</si>
  <si>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</si>
  <si>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</si>
  <si>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</si>
  <si>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</si>
  <si>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</si>
  <si>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</si>
  <si>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</si>
  <si>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</si>
  <si>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</si>
  <si>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</si>
  <si>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</si>
  <si>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</si>
  <si>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</si>
  <si>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</si>
  <si>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</si>
  <si>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</si>
  <si>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</si>
  <si>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</si>
  <si>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</si>
  <si>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</si>
  <si>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</si>
  <si>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</si>
  <si>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</si>
  <si>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</si>
  <si>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</si>
  <si>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</si>
  <si>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</si>
  <si>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</si>
  <si>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</si>
  <si>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</si>
  <si>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</si>
  <si>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</si>
  <si>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</si>
  <si>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</si>
  <si>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</si>
  <si>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</si>
  <si>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</si>
  <si>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</si>
  <si>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</si>
  <si>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</si>
  <si>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</si>
  <si>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</si>
  <si>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</si>
  <si>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</si>
  <si>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</si>
  <si>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</si>
  <si>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</si>
  <si>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</si>
  <si>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</si>
  <si>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</si>
  <si>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</si>
  <si>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</si>
  <si>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</si>
  <si>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</si>
  <si>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</si>
  <si>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</si>
  <si>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</si>
  <si>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</si>
  <si>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</si>
  <si>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</si>
  <si>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</si>
  <si>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</si>
  <si>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</si>
  <si>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</si>
  <si>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</si>
  <si>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</si>
  <si>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</si>
  <si>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</si>
  <si>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</si>
  <si>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</si>
  <si>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</si>
  <si>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</si>
  <si>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</si>
  <si>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</si>
  <si>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</si>
  <si>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</si>
  <si>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</si>
  <si>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</si>
  <si>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</si>
  <si>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</si>
  <si>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</si>
  <si>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</si>
  <si>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</si>
  <si>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</si>
  <si>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</si>
  <si>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</si>
  <si>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</si>
  <si>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</si>
  <si>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</si>
  <si>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</si>
  <si>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</si>
  <si>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</si>
  <si>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</si>
  <si>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</si>
  <si>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</si>
  <si>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</si>
  <si>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</si>
  <si>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</si>
  <si>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</si>
  <si>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</si>
  <si>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</si>
  <si>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</si>
  <si>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</si>
  <si>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</si>
  <si>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</si>
  <si>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</si>
  <si>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</si>
  <si>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</si>
  <si>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</si>
  <si>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</si>
  <si>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</si>
  <si>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</si>
  <si>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</si>
  <si>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</si>
  <si>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</si>
  <si>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</si>
  <si>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</si>
  <si>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</si>
  <si>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</si>
  <si>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</si>
  <si>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</si>
  <si>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</si>
  <si>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</si>
  <si>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</si>
  <si>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</si>
  <si>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</si>
  <si>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</si>
  <si>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</si>
  <si>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</si>
  <si>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</si>
  <si>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</si>
  <si>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</si>
  <si>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</si>
  <si>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</si>
  <si>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</si>
  <si>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</si>
  <si>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</si>
  <si>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</si>
  <si>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</si>
  <si>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</si>
  <si>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</si>
  <si>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</si>
  <si>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</si>
  <si>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</si>
  <si>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</si>
  <si>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</si>
  <si>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</si>
  <si>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</si>
  <si>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</si>
  <si>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</si>
  <si>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</si>
  <si>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</si>
  <si>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</si>
  <si>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</si>
  <si>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</si>
  <si>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</si>
  <si>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</si>
  <si>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</si>
  <si>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</si>
  <si>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</si>
  <si>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</si>
  <si>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</si>
  <si>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</si>
  <si>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</si>
  <si>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</si>
  <si>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</si>
  <si>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</si>
  <si>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</si>
  <si>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</si>
  <si>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</si>
  <si>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</si>
  <si>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</si>
  <si>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</si>
  <si>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</si>
  <si>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</si>
  <si>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</si>
  <si>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</si>
  <si>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</si>
  <si>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</si>
  <si>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</si>
  <si>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</si>
  <si>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</si>
  <si>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</si>
  <si>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</si>
  <si>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</si>
  <si>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</si>
  <si>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</si>
  <si>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</si>
  <si>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</si>
  <si>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</si>
  <si>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</si>
  <si>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</si>
  <si>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</si>
  <si>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</si>
  <si>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</si>
  <si>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</si>
  <si>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</si>
  <si>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</si>
  <si>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</si>
  <si>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</si>
  <si>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</si>
  <si>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</si>
  <si>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</si>
  <si>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</si>
  <si>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</si>
  <si>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</si>
  <si>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</si>
  <si>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</si>
  <si>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</si>
  <si>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</si>
  <si>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</si>
  <si>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</si>
  <si>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</si>
  <si>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</si>
  <si>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</si>
  <si>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</si>
  <si>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</si>
  <si>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</si>
  <si>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</si>
  <si>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</si>
  <si>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</si>
  <si>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</si>
  <si>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</si>
  <si>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</si>
  <si>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</si>
  <si>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</si>
  <si>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</si>
  <si>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</si>
  <si>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</si>
  <si>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</si>
  <si>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</si>
  <si>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</si>
  <si>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</si>
  <si>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</si>
  <si>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</si>
  <si>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</si>
  <si>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</si>
  <si>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</si>
  <si>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</si>
  <si>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</si>
  <si>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</si>
  <si>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</si>
  <si>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</si>
  <si>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</si>
  <si>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</si>
  <si>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</si>
  <si>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</si>
  <si>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</si>
  <si>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</si>
  <si>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</si>
  <si>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</si>
  <si>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</si>
  <si>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</si>
  <si>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</si>
  <si>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</si>
  <si>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</si>
  <si>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</si>
  <si>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</si>
  <si>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</si>
  <si>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</si>
  <si>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</si>
  <si>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</si>
  <si>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</si>
  <si>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</si>
  <si>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</si>
  <si>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</si>
  <si>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</si>
  <si>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</si>
  <si>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</si>
  <si>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</si>
  <si>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</si>
  <si>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</si>
  <si>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</si>
  <si>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</si>
  <si>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</si>
  <si>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</si>
  <si>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</si>
  <si>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</si>
  <si>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</si>
  <si>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</si>
  <si>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</si>
  <si>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</si>
  <si>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</si>
  <si>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</si>
  <si>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</si>
  <si>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</si>
  <si>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</si>
  <si>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</si>
  <si>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</si>
  <si>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</si>
  <si>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</si>
  <si>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</si>
  <si>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</si>
  <si>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</si>
  <si>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</si>
  <si>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</si>
  <si>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</si>
  <si>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</si>
  <si>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</si>
  <si>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</si>
  <si>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</si>
  <si>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</si>
  <si>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</si>
  <si>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</si>
  <si>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</si>
  <si>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</si>
  <si>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</si>
  <si>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</si>
  <si>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</si>
  <si>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</si>
  <si>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</si>
  <si>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</si>
  <si>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</si>
  <si>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</si>
  <si>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</si>
  <si>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</si>
  <si>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</si>
  <si>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</si>
  <si>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</si>
  <si>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</si>
  <si>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</si>
  <si>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</si>
  <si>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</si>
  <si>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</si>
  <si>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</si>
  <si>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</si>
  <si>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</si>
  <si>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</si>
  <si>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</si>
  <si>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</si>
  <si>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</si>
  <si>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</si>
  <si>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</si>
  <si>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</si>
  <si>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</si>
  <si>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</si>
  <si>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</si>
  <si>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</si>
  <si>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</si>
  <si>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</si>
  <si>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</si>
  <si>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</si>
  <si>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</si>
  <si>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</si>
  <si>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</si>
  <si>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</si>
  <si>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</si>
  <si>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</si>
  <si>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</si>
  <si>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</si>
  <si>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</si>
  <si>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</si>
  <si>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</si>
  <si>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</si>
  <si>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</si>
  <si>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</si>
  <si>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</si>
  <si>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</si>
  <si>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</si>
  <si>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</si>
  <si>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</si>
  <si>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</si>
  <si>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</si>
  <si>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</si>
  <si>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</si>
  <si>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</si>
  <si>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</si>
  <si>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</si>
  <si>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</si>
  <si>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</si>
  <si>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</si>
  <si>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</si>
  <si>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</si>
  <si>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</si>
  <si>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</si>
  <si>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</si>
  <si>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</si>
  <si>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</si>
  <si>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</si>
  <si>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</si>
  <si>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</si>
  <si>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</si>
  <si>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</si>
  <si>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</si>
  <si>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</si>
  <si>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</si>
  <si>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</si>
  <si>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</si>
  <si>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</si>
  <si>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</si>
  <si>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</si>
  <si>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</si>
  <si>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</si>
  <si>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</si>
  <si>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</si>
  <si>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</si>
  <si>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</si>
  <si>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</si>
  <si>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</si>
  <si>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</si>
  <si>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</si>
  <si>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</si>
  <si>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</si>
  <si>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</si>
  <si>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</si>
  <si>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</si>
  <si>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</si>
  <si>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</si>
  <si>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</si>
  <si>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</si>
  <si>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</si>
  <si>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</si>
  <si>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</si>
  <si>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</si>
  <si>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</si>
  <si>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</si>
  <si>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</si>
  <si>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</si>
  <si>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</si>
  <si>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</si>
  <si>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</si>
  <si>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</si>
  <si>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</si>
  <si>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</si>
  <si>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</si>
  <si>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</si>
  <si>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</si>
  <si>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</si>
  <si>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</si>
  <si>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</si>
  <si>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</si>
  <si>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</si>
  <si>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</si>
  <si>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</si>
  <si>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</si>
  <si>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</si>
  <si>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</si>
  <si>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</si>
  <si>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</si>
  <si>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</si>
  <si>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</si>
  <si>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</si>
  <si>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</si>
  <si>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</si>
  <si>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</si>
  <si>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</si>
  <si>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</si>
  <si>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</si>
  <si>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</si>
  <si>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</si>
  <si>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</si>
  <si>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</si>
  <si>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</si>
  <si>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</si>
  <si>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</si>
  <si>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</si>
  <si>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</si>
  <si>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</si>
  <si>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</si>
  <si>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</si>
  <si>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</si>
  <si>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</si>
  <si>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</si>
  <si>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</si>
  <si>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</si>
  <si>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</si>
  <si>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</si>
  <si>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</si>
  <si>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</si>
  <si>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</si>
  <si>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</si>
  <si>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</si>
  <si>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</si>
  <si>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</si>
  <si>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</si>
  <si>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</si>
  <si>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</si>
  <si>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</si>
  <si>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</si>
  <si>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</si>
  <si>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</si>
  <si>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</si>
  <si>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</si>
  <si>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</si>
  <si>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</si>
  <si>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</si>
  <si>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</si>
  <si>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</si>
  <si>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</si>
  <si>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</si>
  <si>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</si>
  <si>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</si>
  <si>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</si>
  <si>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</si>
  <si>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</si>
  <si>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</si>
  <si>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</si>
  <si>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</si>
  <si>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</si>
  <si>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</si>
  <si>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</si>
  <si>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</si>
  <si>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</si>
  <si>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</si>
  <si>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</si>
  <si>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</si>
  <si>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</si>
  <si>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</si>
  <si>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</si>
  <si>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</si>
  <si>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</si>
  <si>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</si>
  <si>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</si>
  <si>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</si>
  <si>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</si>
  <si>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</si>
  <si>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</si>
  <si>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</si>
  <si>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</si>
  <si>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</si>
  <si>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</si>
  <si>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</si>
  <si>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</si>
  <si>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</si>
  <si>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</si>
  <si>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</si>
  <si>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</si>
  <si>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</si>
  <si>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</si>
  <si>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</si>
  <si>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</si>
  <si>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</si>
  <si>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</si>
  <si>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</si>
  <si>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</si>
  <si>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</si>
  <si>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</si>
  <si>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</si>
  <si>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</si>
  <si>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</si>
  <si>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</si>
  <si>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</si>
  <si>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</si>
  <si>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</si>
  <si>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</si>
  <si>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</si>
  <si>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</si>
  <si>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</si>
  <si>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</si>
  <si>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</si>
  <si>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</si>
  <si>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</si>
  <si>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</si>
  <si>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</si>
  <si>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</si>
  <si>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</si>
  <si>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</si>
  <si>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</si>
  <si>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</si>
  <si>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</si>
  <si>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</si>
  <si>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</si>
  <si>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</si>
  <si>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</si>
  <si>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</si>
  <si>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</si>
  <si>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</si>
  <si>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</si>
  <si>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</si>
  <si>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</si>
  <si>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</si>
  <si>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</si>
  <si>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</si>
  <si>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</si>
  <si>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</si>
  <si>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</si>
  <si>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</si>
  <si>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</si>
  <si>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</si>
  <si>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</si>
  <si>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</si>
  <si>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</si>
  <si>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</si>
  <si>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</si>
  <si>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</si>
  <si>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</si>
  <si>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</si>
  <si>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</si>
  <si>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</si>
  <si>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</si>
  <si>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</si>
  <si>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</si>
  <si>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</si>
  <si>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</si>
  <si>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</si>
  <si>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</si>
  <si>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</si>
  <si>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</si>
  <si>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</si>
  <si>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</si>
  <si>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</si>
  <si>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</si>
  <si>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</si>
  <si>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</si>
  <si>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</si>
  <si>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</si>
  <si>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</si>
  <si>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</si>
  <si>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</si>
  <si>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</si>
  <si>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</si>
  <si>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</si>
  <si>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</si>
  <si>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</si>
  <si>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</si>
  <si>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</si>
  <si>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</si>
  <si>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</si>
  <si>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</si>
  <si>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</si>
  <si>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</si>
  <si>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</si>
  <si>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</si>
  <si>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</si>
  <si>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</si>
  <si>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</si>
  <si>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</si>
  <si>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</si>
  <si>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</si>
  <si>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</si>
  <si>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</si>
  <si>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</si>
  <si>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</si>
  <si>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</si>
  <si>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</si>
  <si>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</si>
  <si>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</si>
  <si>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</si>
  <si>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</si>
  <si>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</si>
  <si>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</si>
  <si>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</si>
  <si>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</si>
  <si>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</si>
  <si>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</si>
  <si>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</si>
  <si>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</si>
  <si>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</si>
  <si>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</si>
  <si>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</si>
  <si>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</si>
  <si>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</si>
  <si>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</si>
  <si>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</si>
  <si>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</si>
  <si>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</si>
  <si>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</si>
  <si>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</si>
  <si>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</si>
  <si>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</si>
  <si>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</si>
  <si>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</si>
  <si>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</si>
  <si>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</si>
  <si>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</si>
  <si>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</si>
  <si>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</si>
  <si>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</si>
  <si>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</si>
  <si>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</si>
  <si>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</si>
  <si>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</si>
  <si>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</si>
  <si>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</si>
  <si>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</si>
  <si>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</si>
  <si>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</si>
  <si>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</si>
  <si>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</si>
  <si>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</si>
  <si>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</si>
  <si>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</si>
  <si>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</si>
  <si>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</si>
  <si>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</si>
  <si>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</si>
  <si>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</si>
  <si>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</si>
  <si>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</si>
  <si>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</si>
  <si>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</si>
  <si>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</si>
  <si>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</si>
  <si>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</si>
  <si>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</si>
  <si>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</si>
  <si>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</si>
  <si>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</si>
  <si>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</si>
  <si>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</si>
  <si>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</si>
  <si>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</si>
  <si>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</si>
  <si>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</si>
  <si>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</si>
  <si>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</si>
  <si>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</si>
  <si>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</si>
  <si>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</si>
  <si>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</si>
  <si>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</si>
  <si>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</si>
  <si>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</si>
  <si>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</si>
  <si>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</si>
  <si>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</si>
  <si>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</si>
  <si>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</si>
  <si>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</si>
  <si>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</si>
  <si>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</si>
  <si>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</si>
  <si>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</si>
  <si>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</si>
  <si>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</si>
  <si>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</si>
  <si>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</si>
  <si>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</si>
  <si>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</si>
  <si>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</si>
  <si>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</si>
  <si>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</si>
  <si>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</si>
  <si>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</si>
  <si>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</si>
  <si>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</si>
  <si>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</si>
  <si>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</si>
  <si>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</si>
  <si>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</si>
  <si>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</si>
  <si>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</si>
  <si>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</si>
  <si>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</si>
  <si>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</si>
  <si>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</si>
  <si>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</si>
  <si>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</si>
  <si>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</si>
  <si>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</si>
  <si>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</si>
  <si>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</si>
  <si>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</si>
  <si>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</si>
  <si>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</si>
  <si>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</si>
  <si>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</si>
  <si>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</si>
  <si>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</si>
  <si>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</si>
  <si>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</si>
  <si>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</si>
  <si>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</si>
  <si>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</si>
  <si>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</si>
  <si>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</si>
  <si>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</si>
  <si>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</si>
  <si>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</si>
  <si>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</si>
  <si>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</si>
  <si>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</si>
  <si>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</si>
  <si>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</si>
  <si>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</si>
  <si>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</si>
  <si>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</si>
  <si>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</si>
  <si>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</si>
  <si>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</si>
  <si>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</si>
  <si>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</si>
  <si>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</si>
  <si>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</si>
  <si>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</si>
  <si>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</si>
  <si>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</si>
  <si>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</si>
  <si>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</si>
  <si>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</si>
  <si>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</si>
  <si>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</si>
  <si>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</si>
  <si>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</si>
  <si>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</si>
  <si>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</si>
  <si>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</si>
  <si>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</si>
  <si>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</si>
  <si>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</si>
  <si>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</si>
  <si>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</si>
  <si>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</si>
  <si>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</si>
  <si>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</si>
  <si>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</si>
  <si>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</si>
  <si>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</si>
  <si>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</si>
  <si>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</si>
  <si>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</si>
  <si>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</si>
  <si>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</si>
  <si>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</si>
  <si>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</si>
  <si>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</si>
  <si>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</si>
  <si>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</si>
  <si>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</si>
  <si>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</si>
  <si>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</si>
  <si>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</si>
  <si>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</si>
  <si>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</si>
  <si>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</si>
  <si>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</si>
  <si>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</si>
  <si>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</si>
  <si>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</si>
  <si>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</si>
  <si>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</si>
  <si>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</si>
  <si>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</si>
  <si>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</si>
  <si>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</si>
  <si>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</si>
  <si>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</si>
  <si>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</si>
  <si>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</si>
  <si>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</si>
  <si>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</si>
  <si>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</si>
  <si>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</si>
  <si>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</si>
  <si>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</si>
  <si>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</si>
  <si>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</si>
  <si>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</si>
  <si>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</si>
  <si>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</si>
  <si>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</si>
  <si>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</si>
  <si>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</si>
  <si>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</si>
  <si>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</si>
  <si>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</si>
  <si>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</si>
  <si>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</si>
  <si>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</si>
  <si>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</si>
  <si>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</si>
  <si>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</si>
  <si>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</si>
  <si>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</si>
  <si>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</si>
  <si>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</si>
  <si>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</si>
  <si>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</si>
  <si>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</si>
  <si>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</si>
  <si>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</si>
  <si>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</si>
  <si>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</si>
  <si>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</si>
  <si>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</si>
  <si>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</si>
  <si>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</si>
  <si>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</si>
  <si>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</si>
  <si>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</si>
  <si>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</si>
  <si>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</si>
  <si>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</si>
  <si>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</si>
  <si>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</si>
  <si>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</si>
  <si>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</si>
  <si>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</si>
  <si>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</si>
  <si>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</si>
  <si>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</si>
  <si>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</si>
  <si>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</si>
  <si>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</si>
  <si>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</si>
  <si>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</si>
  <si>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</si>
  <si>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</si>
  <si>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</si>
  <si>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</si>
  <si>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</si>
  <si>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</si>
  <si>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</si>
  <si>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</si>
  <si>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</si>
  <si>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</si>
  <si>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</si>
  <si>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</si>
  <si>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</si>
  <si>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</si>
  <si>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</si>
  <si>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</si>
  <si>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</si>
  <si>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</si>
  <si>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</si>
  <si>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</si>
  <si>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</si>
  <si>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</si>
  <si>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</si>
  <si>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</si>
  <si>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</si>
  <si>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</si>
  <si>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</si>
  <si>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</si>
  <si>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</si>
  <si>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</si>
  <si>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</si>
  <si>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</si>
  <si>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</si>
  <si>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</si>
  <si>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</si>
  <si>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</si>
  <si>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</si>
  <si>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</si>
  <si>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</si>
  <si>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</si>
  <si>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</si>
  <si>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</si>
  <si>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</si>
  <si>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</si>
  <si>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</si>
  <si>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</si>
  <si>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</si>
  <si>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</si>
  <si>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</si>
  <si>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</si>
  <si>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</si>
  <si>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</si>
  <si>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</si>
  <si>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</si>
  <si>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</si>
  <si>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</si>
  <si>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</si>
  <si>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</si>
  <si>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</si>
  <si>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</si>
  <si>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</si>
  <si>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</si>
  <si>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</si>
  <si>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</si>
  <si>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</si>
  <si>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</si>
  <si>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</si>
  <si>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</si>
  <si>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</si>
  <si>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</si>
  <si>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</si>
  <si>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</si>
  <si>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</si>
  <si>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</si>
  <si>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</si>
  <si>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</si>
  <si>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</si>
  <si>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</si>
  <si>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</si>
  <si>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</si>
  <si>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</si>
  <si>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</si>
  <si>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</si>
  <si>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</si>
  <si>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</si>
  <si>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</si>
  <si>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</si>
  <si>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</si>
  <si>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</si>
  <si>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</si>
  <si>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</si>
  <si>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</si>
  <si>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</si>
  <si>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</si>
  <si>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</si>
  <si>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</si>
  <si>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</si>
  <si>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</si>
  <si>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</si>
  <si>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</si>
  <si>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</si>
  <si>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</si>
  <si>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</si>
  <si>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</si>
  <si>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</si>
  <si>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</si>
  <si>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</si>
  <si>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</si>
  <si>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</si>
  <si>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</si>
  <si>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</si>
  <si>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</si>
  <si>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</si>
  <si>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</si>
  <si>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</si>
  <si>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</si>
  <si>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</si>
  <si>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</si>
  <si>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</si>
  <si>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</si>
  <si>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</si>
  <si>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</si>
  <si>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</si>
  <si>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</si>
  <si>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</si>
  <si>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</si>
  <si>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</si>
  <si>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</si>
  <si>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</si>
  <si>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</si>
  <si>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</si>
  <si>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</si>
  <si>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</si>
  <si>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</si>
  <si>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</si>
  <si>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</si>
  <si>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</si>
  <si>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</si>
  <si>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</si>
  <si>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</si>
  <si>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</si>
  <si>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</si>
  <si>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</si>
  <si>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</si>
  <si>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</si>
  <si>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</si>
  <si>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</si>
  <si>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</si>
  <si>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</si>
  <si>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</si>
  <si>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</si>
  <si>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</si>
  <si>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</si>
  <si>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</si>
  <si>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</si>
  <si>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</si>
  <si>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</si>
  <si>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</si>
  <si>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</si>
  <si>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</si>
  <si>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</si>
  <si>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</si>
  <si>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</si>
  <si>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</si>
  <si>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</si>
  <si>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</si>
  <si>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</si>
  <si>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</si>
  <si>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</si>
  <si>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</si>
  <si>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</si>
  <si>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</si>
  <si>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</si>
  <si>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</si>
  <si>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</si>
  <si>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</si>
  <si>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</si>
  <si>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</si>
  <si>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</si>
  <si>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</si>
  <si>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</si>
  <si>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</si>
  <si>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</si>
  <si>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</si>
  <si>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</si>
  <si>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</si>
  <si>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</si>
  <si>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</si>
  <si>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</si>
  <si>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</si>
  <si>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</si>
  <si>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</si>
  <si>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</si>
  <si>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</si>
  <si>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</si>
  <si>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</si>
  <si>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</si>
  <si>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</si>
  <si>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</si>
  <si>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</si>
  <si>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</si>
  <si>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</si>
  <si>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</si>
  <si>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</si>
  <si>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</si>
  <si>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</si>
  <si>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</si>
  <si>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</si>
  <si>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</si>
  <si>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</si>
  <si>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</si>
  <si>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</si>
  <si>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</si>
  <si>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</si>
  <si>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</si>
  <si>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</si>
  <si>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</si>
  <si>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</si>
  <si>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</si>
  <si>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</si>
  <si>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</si>
  <si>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</si>
  <si>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</si>
  <si>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</si>
  <si>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</si>
  <si>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</si>
  <si>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</si>
  <si>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</si>
  <si>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</si>
  <si>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</si>
  <si>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</si>
  <si>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</si>
  <si>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</si>
  <si>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</si>
  <si>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</si>
  <si>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</si>
  <si>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</si>
  <si>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</si>
  <si>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</si>
  <si>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</si>
  <si>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</si>
  <si>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</si>
  <si>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</si>
  <si>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</si>
  <si>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</si>
  <si>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</si>
  <si>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</si>
  <si>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</si>
  <si>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</si>
  <si>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</si>
  <si>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</si>
  <si>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</si>
  <si>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</si>
  <si>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</si>
  <si>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</si>
  <si>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</si>
  <si>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</si>
  <si>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</si>
  <si>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</si>
  <si>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</si>
  <si>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</si>
  <si>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</si>
  <si>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</si>
  <si>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</si>
  <si>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</si>
  <si>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</si>
  <si>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</si>
  <si>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</si>
  <si>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</si>
  <si>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</si>
  <si>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</si>
  <si>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</si>
  <si>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</si>
  <si>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</si>
  <si>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</si>
  <si>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</si>
  <si>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</si>
  <si>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</si>
  <si>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</si>
  <si>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</si>
  <si>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</si>
  <si>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</si>
  <si>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</si>
  <si>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</si>
  <si>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</si>
  <si>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</si>
  <si>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</si>
  <si>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</si>
  <si>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</si>
  <si>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</si>
  <si>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</si>
  <si>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</si>
  <si>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</si>
  <si>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</si>
  <si>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</si>
  <si>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</si>
  <si>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</si>
  <si>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</si>
  <si>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</si>
  <si>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</si>
  <si>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</si>
  <si>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</si>
  <si>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</si>
  <si>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</si>
  <si>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</si>
  <si>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</si>
  <si>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</si>
  <si>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</si>
  <si>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</si>
  <si>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</si>
  <si>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</si>
  <si>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</si>
  <si>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</si>
  <si>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</si>
  <si>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</si>
  <si>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</si>
  <si>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</si>
  <si>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</si>
  <si>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</si>
  <si>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</si>
  <si>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</si>
  <si>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</si>
  <si>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</si>
  <si>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</si>
  <si>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</si>
  <si>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</si>
  <si>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</si>
  <si>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</si>
  <si>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</si>
  <si>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</si>
  <si>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</si>
  <si>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</si>
  <si>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</si>
  <si>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</si>
  <si>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</si>
  <si>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</si>
  <si>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</si>
  <si>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</si>
  <si>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</si>
  <si>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</si>
  <si>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</si>
  <si>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</si>
  <si>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</si>
  <si>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</si>
  <si>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</si>
  <si>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</si>
  <si>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</si>
  <si>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</si>
  <si>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</si>
  <si>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</si>
  <si>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</si>
  <si>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</si>
  <si>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</si>
  <si>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</si>
  <si>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</si>
  <si>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</si>
  <si>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</si>
  <si>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</si>
  <si>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</si>
  <si>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</si>
  <si>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</si>
  <si>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</si>
  <si>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</si>
  <si>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</si>
  <si>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</si>
  <si>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</si>
  <si>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</si>
  <si>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</si>
  <si>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</si>
  <si>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</si>
  <si>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</si>
  <si>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</si>
  <si>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</si>
  <si>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</si>
  <si>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</si>
  <si>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</si>
  <si>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</si>
  <si>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</si>
  <si>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</si>
  <si>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</si>
  <si>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</si>
  <si>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</si>
  <si>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</si>
  <si>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</si>
  <si>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</si>
  <si>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</si>
  <si>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</si>
  <si>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</si>
  <si>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</si>
  <si>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</si>
  <si>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</si>
  <si>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</si>
  <si>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</si>
  <si>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</si>
  <si>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</si>
  <si>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</si>
  <si>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</si>
  <si>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</si>
  <si>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</si>
  <si>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</si>
  <si>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</si>
  <si>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</si>
  <si>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</si>
  <si>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</si>
  <si>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</si>
  <si>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</si>
  <si>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</si>
  <si>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</si>
  <si>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</si>
  <si>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</si>
  <si>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</si>
  <si>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</si>
  <si>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</si>
  <si>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</si>
  <si>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</si>
  <si>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</si>
  <si>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</si>
  <si>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</si>
  <si>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</si>
  <si>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</si>
  <si>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</si>
  <si>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</si>
  <si>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</si>
  <si>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</si>
  <si>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</si>
  <si>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</si>
  <si>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</si>
  <si>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</si>
  <si>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</si>
  <si>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</si>
  <si>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</si>
  <si>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</si>
  <si>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</si>
  <si>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</si>
  <si>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</si>
  <si>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</si>
  <si>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</si>
  <si>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</si>
  <si>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</si>
  <si>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</si>
  <si>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</si>
  <si>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</si>
  <si>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</si>
  <si>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</si>
  <si>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</si>
  <si>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</si>
  <si>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</si>
  <si>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</si>
  <si>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</si>
  <si>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</si>
  <si>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</si>
  <si>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</si>
  <si>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</si>
  <si>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</si>
  <si>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</si>
  <si>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</si>
  <si>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</si>
  <si>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</si>
  <si>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</si>
  <si>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</si>
  <si>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</si>
  <si>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</si>
  <si>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</si>
  <si>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</si>
  <si>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</si>
  <si>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</si>
  <si>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</si>
  <si>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</si>
  <si>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</si>
  <si>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</si>
  <si>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</si>
  <si>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</si>
  <si>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</si>
  <si>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</si>
  <si>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</si>
  <si>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</si>
  <si>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</si>
  <si>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</si>
  <si>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</si>
  <si>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</si>
  <si>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</si>
  <si>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</si>
  <si>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</si>
  <si>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</si>
  <si>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</si>
  <si>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</si>
  <si>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</si>
  <si>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</si>
  <si>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</si>
  <si>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</si>
  <si>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</si>
  <si>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</si>
  <si>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</si>
  <si>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</si>
  <si>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</si>
  <si>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</si>
  <si>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</si>
  <si>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</si>
  <si>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</si>
  <si>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</si>
  <si>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</si>
  <si>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</si>
  <si>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</si>
  <si>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</si>
  <si>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</si>
  <si>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</si>
  <si>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</si>
  <si>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</si>
  <si>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</si>
  <si>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</si>
  <si>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</si>
  <si>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</si>
  <si>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</si>
  <si>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</si>
  <si>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</si>
  <si>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</si>
  <si>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</si>
  <si>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</si>
  <si>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</si>
  <si>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</si>
  <si>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</si>
  <si>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</si>
  <si>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</si>
  <si>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</si>
  <si>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</si>
  <si>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</si>
  <si>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</si>
  <si>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</si>
  <si>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</si>
  <si>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</si>
  <si>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</si>
  <si>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</si>
  <si>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</si>
  <si>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</si>
  <si>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</si>
  <si>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</si>
  <si>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</si>
  <si>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</si>
  <si>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</si>
  <si>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</si>
  <si>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</si>
  <si>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</si>
  <si>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</si>
  <si>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</si>
  <si>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</si>
  <si>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</si>
  <si>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</si>
  <si>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</si>
  <si>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</si>
  <si>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</si>
  <si>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</si>
  <si>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</si>
  <si>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</si>
  <si>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</si>
  <si>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</si>
  <si>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</si>
  <si>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</si>
  <si>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</si>
  <si>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</si>
  <si>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</si>
  <si>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</si>
  <si>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</si>
  <si>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</si>
  <si>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</si>
  <si>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</si>
  <si>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</si>
  <si>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</si>
  <si>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</si>
  <si>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</si>
  <si>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</si>
  <si>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</si>
  <si>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</si>
  <si>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</si>
  <si>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</si>
  <si>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</si>
  <si>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</si>
  <si>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</si>
  <si>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</si>
  <si>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</si>
  <si>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</si>
  <si>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</si>
  <si>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</si>
  <si>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</si>
  <si>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</si>
  <si>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</si>
  <si>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</si>
  <si>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</si>
  <si>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</si>
  <si>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</si>
  <si>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</si>
  <si>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</si>
  <si>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</si>
  <si>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</si>
  <si>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</si>
  <si>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</si>
  <si>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</si>
  <si>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</si>
  <si>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</si>
  <si>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</si>
  <si>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</si>
  <si>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</si>
  <si>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</si>
  <si>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</si>
  <si>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</si>
  <si>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</si>
  <si>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</si>
  <si>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</si>
  <si>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</si>
  <si>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</si>
  <si>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</si>
  <si>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</si>
  <si>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</si>
  <si>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</si>
  <si>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</si>
  <si>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</si>
  <si>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</si>
  <si>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</si>
  <si>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</si>
  <si>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</si>
  <si>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</si>
  <si>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</si>
  <si>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</si>
  <si>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</si>
  <si>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</si>
  <si>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</si>
  <si>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</si>
  <si>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</si>
  <si>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</si>
  <si>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</si>
  <si>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</si>
  <si>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</si>
  <si>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</si>
  <si>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</si>
  <si>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</si>
  <si>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</si>
  <si>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</si>
  <si>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</si>
  <si>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</si>
  <si>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</si>
  <si>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</si>
  <si>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</si>
  <si>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</si>
  <si>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</si>
  <si>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</si>
  <si>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</si>
  <si>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</si>
  <si>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</si>
  <si>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</si>
  <si>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</si>
  <si>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</si>
  <si>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</si>
  <si>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</si>
  <si>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</si>
  <si>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</si>
  <si>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</si>
  <si>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</si>
  <si>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</si>
  <si>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</si>
  <si>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</si>
  <si>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</si>
  <si>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</si>
  <si>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</si>
  <si>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</si>
  <si>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</si>
  <si>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</si>
  <si>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</si>
  <si>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</si>
  <si>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</si>
  <si>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</si>
  <si>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</si>
  <si>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</si>
  <si>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</si>
  <si>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</si>
  <si>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</si>
  <si>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</si>
  <si>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</si>
  <si>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</si>
  <si>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</si>
  <si>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</si>
  <si>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</si>
  <si>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</si>
  <si>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</si>
  <si>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</si>
  <si>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</si>
  <si>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</si>
  <si>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</si>
  <si>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</si>
  <si>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</si>
  <si>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</si>
  <si>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</si>
  <si>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</si>
  <si>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</si>
  <si>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</si>
  <si>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</si>
  <si>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</si>
  <si>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</si>
  <si>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</si>
  <si>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</si>
  <si>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</si>
  <si>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</si>
  <si>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</si>
  <si>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</si>
  <si>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</si>
  <si>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</si>
  <si>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</si>
  <si>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</si>
  <si>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</si>
  <si>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</si>
  <si>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</si>
  <si>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</si>
  <si>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</si>
  <si>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</si>
  <si>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</si>
  <si>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</si>
  <si>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</si>
  <si>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</si>
  <si>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</si>
  <si>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</si>
  <si>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</si>
  <si>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</si>
  <si>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</si>
  <si>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</si>
  <si>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</si>
  <si>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</si>
  <si>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</si>
  <si>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</si>
  <si>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</si>
  <si>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</si>
  <si>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</si>
  <si>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</si>
  <si>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</si>
  <si>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</si>
  <si>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</si>
  <si>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</si>
  <si>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</si>
  <si>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</si>
  <si>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</si>
  <si>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</si>
  <si>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</si>
  <si>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</si>
  <si>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</si>
  <si>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</si>
  <si>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</si>
  <si>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</si>
  <si>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</si>
  <si>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</si>
  <si>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</si>
  <si>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</si>
  <si>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</si>
  <si>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</si>
  <si>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</si>
  <si>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</si>
  <si>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</si>
  <si>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</si>
  <si>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</si>
  <si>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</si>
  <si>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</si>
  <si>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</si>
  <si>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</si>
  <si>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</si>
  <si>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</si>
  <si>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</si>
  <si>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</si>
  <si>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</si>
  <si>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</si>
  <si>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</si>
  <si>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</si>
  <si>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</si>
  <si>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</si>
  <si>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</si>
  <si>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</si>
  <si>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</si>
  <si>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</si>
  <si>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</si>
  <si>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</si>
  <si>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</si>
  <si>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</si>
  <si>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</si>
  <si>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</si>
  <si>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</si>
  <si>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</si>
  <si>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</si>
  <si>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</si>
  <si>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</si>
  <si>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</si>
  <si>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</si>
  <si>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</si>
  <si>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</si>
  <si>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</si>
  <si>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</si>
  <si>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</si>
  <si>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</si>
  <si>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</si>
  <si>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</si>
  <si>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</si>
  <si>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</si>
  <si>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</si>
  <si>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</si>
  <si>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</si>
  <si>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</si>
  <si>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</si>
  <si>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</si>
  <si>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</si>
  <si>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</si>
  <si>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</si>
  <si>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</si>
  <si>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</si>
  <si>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</si>
  <si>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</si>
  <si>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</si>
  <si>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</si>
  <si>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</si>
  <si>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</si>
  <si>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</si>
  <si>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</si>
  <si>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</si>
  <si>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</si>
  <si>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</si>
  <si>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</si>
  <si>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</si>
  <si>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</si>
  <si>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</si>
  <si>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</si>
  <si>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</si>
  <si>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</si>
  <si>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</si>
  <si>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</si>
  <si>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</si>
  <si>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</si>
  <si>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</si>
  <si>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</si>
  <si>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</si>
  <si>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</si>
  <si>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</si>
  <si>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</si>
  <si>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</si>
  <si>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</si>
  <si>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</si>
  <si>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</si>
  <si>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</si>
  <si>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</si>
  <si>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</si>
  <si>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</si>
  <si>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</si>
  <si>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</si>
  <si>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</si>
  <si>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</si>
  <si>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</si>
  <si>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</si>
  <si>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</si>
  <si>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</si>
  <si>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</si>
  <si>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</si>
  <si>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</si>
  <si>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</si>
  <si>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</si>
  <si>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</si>
  <si>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</si>
  <si>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</si>
  <si>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</si>
  <si>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</si>
  <si>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</si>
  <si>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</si>
  <si>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</si>
  <si>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</si>
  <si>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</si>
  <si>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</si>
  <si>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</si>
  <si>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</si>
  <si>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</si>
  <si>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</si>
  <si>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</si>
  <si>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</si>
  <si>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</si>
  <si>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</si>
  <si>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</si>
  <si>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</si>
  <si>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</si>
  <si>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</si>
  <si>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</si>
  <si>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</si>
  <si>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</si>
  <si>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</si>
  <si>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</si>
  <si>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</si>
  <si>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</si>
  <si>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</si>
  <si>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</si>
  <si>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</si>
  <si>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</si>
  <si>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</si>
  <si>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</si>
  <si>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</si>
  <si>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</si>
  <si>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</si>
  <si>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</si>
  <si>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</si>
  <si>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</si>
  <si>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</si>
  <si>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</si>
  <si>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</si>
  <si>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</si>
  <si>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</si>
  <si>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</si>
  <si>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</si>
  <si>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</si>
  <si>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</si>
  <si>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</si>
  <si>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</si>
  <si>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</si>
  <si>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</si>
  <si>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</si>
  <si>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</si>
  <si>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</si>
  <si>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</si>
  <si>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</si>
  <si>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</si>
  <si>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</si>
  <si>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</si>
  <si>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</si>
  <si>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</si>
  <si>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</si>
  <si>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</si>
  <si>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</si>
  <si>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</si>
  <si>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</si>
  <si>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</si>
  <si>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</si>
  <si>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</si>
  <si>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</si>
  <si>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</si>
  <si>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</si>
  <si>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</si>
  <si>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</si>
  <si>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</si>
  <si>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</si>
  <si>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</si>
  <si>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</si>
  <si>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</si>
  <si>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</si>
  <si>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</si>
  <si>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</si>
  <si>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</si>
  <si>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</si>
  <si>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</si>
  <si>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</si>
  <si>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</si>
  <si>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</si>
  <si>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</si>
  <si>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</si>
  <si>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</si>
  <si>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</si>
  <si>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</si>
  <si>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</si>
  <si>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</si>
  <si>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</si>
  <si>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</si>
  <si>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</si>
  <si>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</si>
  <si>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</si>
  <si>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</si>
  <si>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</si>
  <si>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</si>
  <si>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</si>
  <si>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</si>
  <si>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</si>
  <si>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</si>
  <si>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</si>
  <si>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</si>
  <si>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</si>
  <si>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</si>
  <si>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</si>
  <si>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</si>
  <si>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</si>
  <si>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</si>
  <si>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</si>
  <si>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</si>
  <si>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</si>
  <si>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</si>
  <si>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</si>
  <si>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</si>
  <si>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</si>
  <si>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</si>
  <si>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</si>
  <si>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</si>
  <si>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</si>
  <si>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</si>
  <si>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</si>
  <si>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</si>
  <si>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</si>
  <si>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</si>
  <si>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</si>
  <si>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</si>
  <si>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</si>
  <si>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</si>
  <si>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</si>
  <si>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</si>
  <si>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</si>
  <si>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</si>
  <si>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</si>
  <si>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</si>
  <si>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</si>
  <si>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</si>
  <si>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</si>
  <si>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</si>
  <si>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</si>
  <si>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</si>
  <si>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</si>
  <si>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</si>
  <si>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</si>
  <si>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</si>
  <si>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</si>
  <si>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</si>
  <si>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</si>
  <si>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</si>
  <si>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</si>
  <si>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</si>
  <si>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</si>
  <si>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</si>
  <si>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</si>
  <si>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</si>
  <si>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</si>
  <si>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</si>
  <si>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</si>
  <si>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</si>
  <si>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</si>
  <si>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</si>
  <si>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</si>
  <si>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</si>
  <si>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</si>
  <si>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</si>
  <si>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</si>
  <si>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</si>
  <si>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</si>
  <si>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</si>
  <si>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</si>
  <si>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</si>
  <si>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</si>
  <si>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</si>
  <si>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</si>
  <si>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</si>
  <si>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</si>
  <si>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</si>
  <si>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</si>
  <si>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</si>
  <si>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</si>
  <si>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</si>
  <si>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</si>
  <si>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</si>
  <si>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</si>
  <si>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</si>
  <si>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</si>
  <si>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</si>
  <si>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</si>
  <si>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</si>
  <si>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</si>
  <si>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</si>
  <si>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</si>
  <si>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</si>
  <si>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</si>
  <si>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</si>
  <si>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</si>
  <si>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</si>
  <si>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</si>
  <si>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</si>
  <si>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</si>
  <si>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</si>
  <si>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</si>
  <si>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</si>
  <si>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</si>
  <si>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</si>
  <si>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</si>
  <si>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</si>
  <si>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</si>
  <si>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</si>
  <si>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</si>
  <si>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</si>
  <si>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</si>
  <si>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</si>
  <si>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</si>
  <si>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</si>
  <si>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</si>
  <si>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</si>
  <si>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</si>
  <si>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</si>
  <si>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</si>
  <si>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</si>
  <si>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</si>
  <si>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</si>
  <si>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</si>
  <si>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</si>
  <si>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</si>
  <si>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</si>
  <si>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</si>
  <si>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</si>
  <si>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</si>
  <si>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</si>
  <si>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</si>
  <si>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</si>
  <si>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</si>
  <si>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</si>
  <si>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</si>
  <si>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</si>
  <si>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</si>
  <si>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</si>
  <si>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</si>
  <si>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</si>
  <si>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</si>
  <si>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</si>
  <si>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</si>
  <si>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</si>
  <si>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</si>
  <si>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</si>
  <si>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</si>
  <si>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</si>
  <si>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</si>
  <si>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</si>
  <si>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</si>
  <si>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</si>
  <si>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</si>
  <si>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</si>
  <si>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</si>
  <si>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</si>
  <si>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</si>
  <si>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</si>
  <si>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</si>
  <si>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</si>
  <si>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</si>
  <si>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</si>
  <si>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</si>
  <si>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</si>
  <si>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</si>
  <si>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</si>
  <si>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</si>
  <si>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</si>
  <si>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</si>
  <si>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</si>
  <si>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</si>
  <si>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</si>
  <si>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</si>
  <si>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</si>
  <si>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</si>
  <si>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</si>
  <si>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</si>
  <si>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</si>
  <si>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</si>
  <si>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</si>
  <si>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</si>
  <si>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</si>
  <si>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</si>
  <si>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</si>
  <si>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</si>
  <si>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</si>
  <si>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</si>
  <si>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</si>
  <si>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</si>
  <si>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</si>
  <si>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</si>
  <si>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</si>
  <si>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</si>
  <si>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</si>
  <si>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</si>
  <si>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</si>
  <si>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</si>
  <si>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</si>
  <si>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</si>
  <si>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</si>
  <si>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</si>
  <si>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</si>
  <si>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</si>
  <si>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</si>
  <si>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</si>
  <si>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</si>
  <si>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</si>
  <si>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</si>
  <si>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</si>
  <si>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</si>
  <si>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</si>
  <si>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</si>
  <si>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</si>
  <si>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</si>
  <si>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</si>
  <si>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</si>
  <si>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</si>
  <si>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</si>
  <si>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</si>
  <si>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</si>
  <si>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</si>
  <si>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</si>
  <si>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</si>
  <si>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</si>
  <si>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</si>
  <si>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</si>
  <si>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</si>
  <si>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</si>
  <si>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</si>
  <si>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</si>
  <si>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</si>
  <si>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</si>
  <si>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</si>
  <si>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</si>
  <si>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</si>
  <si>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</si>
  <si>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</si>
  <si>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</si>
  <si>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</si>
  <si>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</si>
  <si>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</si>
  <si>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</si>
  <si>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</si>
  <si>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</si>
  <si>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</si>
  <si>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</si>
  <si>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</si>
  <si>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</si>
  <si>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</si>
  <si>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</si>
  <si>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</si>
  <si>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</si>
  <si>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</si>
  <si>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</si>
  <si>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</si>
  <si>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</si>
  <si>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</si>
  <si>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</si>
  <si>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</si>
  <si>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</si>
  <si>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</si>
  <si>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</si>
  <si>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</si>
  <si>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</si>
  <si>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</si>
  <si>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</si>
  <si>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</si>
  <si>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</si>
  <si>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</si>
  <si>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</si>
  <si>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</si>
  <si>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</si>
  <si>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</si>
  <si>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</si>
  <si>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</si>
  <si>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</si>
  <si>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</si>
  <si>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</si>
  <si>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</si>
  <si>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</si>
  <si>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</si>
  <si>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</si>
  <si>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</si>
  <si>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</si>
  <si>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</si>
  <si>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</si>
  <si>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</si>
  <si>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</si>
  <si>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</si>
  <si>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</si>
  <si>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</si>
  <si>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</si>
  <si>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</si>
  <si>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</si>
  <si>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</si>
  <si>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</si>
  <si>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</si>
  <si>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</si>
  <si>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</si>
  <si>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</si>
  <si>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</si>
  <si>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</si>
  <si>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</si>
  <si>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</si>
  <si>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</si>
  <si>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</si>
  <si>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</si>
  <si>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</si>
  <si>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</si>
  <si>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</si>
  <si>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</si>
  <si>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</si>
  <si>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</si>
  <si>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</si>
  <si>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</si>
  <si>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</si>
  <si>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</si>
  <si>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</si>
  <si>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</si>
  <si>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</si>
  <si>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</si>
  <si>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</si>
  <si>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</si>
  <si>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</si>
  <si>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</si>
  <si>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</si>
  <si>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</si>
  <si>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</si>
  <si>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</si>
  <si>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</si>
  <si>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</si>
  <si>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</si>
  <si>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</si>
  <si>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</si>
  <si>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</si>
  <si>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</si>
  <si>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</si>
  <si>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</si>
  <si>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</si>
  <si>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</si>
  <si>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</si>
  <si>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</si>
  <si>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</si>
  <si>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</si>
  <si>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</si>
  <si>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</si>
  <si>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</si>
  <si>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</si>
  <si>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</si>
  <si>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</si>
  <si>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</si>
  <si>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</si>
  <si>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</si>
  <si>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</si>
  <si>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</si>
  <si>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</si>
  <si>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</si>
  <si>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</si>
  <si>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</si>
  <si>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</si>
  <si>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</si>
  <si>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</si>
  <si>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</si>
  <si>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</si>
  <si>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</si>
  <si>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</si>
  <si>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</si>
  <si>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</si>
  <si>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</si>
  <si>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</si>
  <si>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</si>
  <si>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</si>
  <si>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</si>
  <si>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</si>
  <si>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</si>
  <si>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</si>
  <si>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</si>
  <si>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</si>
  <si>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</si>
  <si>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</si>
  <si>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</si>
  <si>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</si>
  <si>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</si>
  <si>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</si>
  <si>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</si>
  <si>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</si>
  <si>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</si>
  <si>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</si>
  <si>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</si>
  <si>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</si>
  <si>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</si>
  <si>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</si>
  <si>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</si>
  <si>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</si>
  <si>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</si>
  <si>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</si>
  <si>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</si>
  <si>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</si>
  <si>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</si>
  <si>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</si>
  <si>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</si>
  <si>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</si>
  <si>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</si>
  <si>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</si>
  <si>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</si>
  <si>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</si>
  <si>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</si>
  <si>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</si>
  <si>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</si>
  <si>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</si>
  <si>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</si>
  <si>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</si>
  <si>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</si>
  <si>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</si>
  <si>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</si>
  <si>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</si>
  <si>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</si>
  <si>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</si>
  <si>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</si>
  <si>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</si>
  <si>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</si>
  <si>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</si>
  <si>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</si>
  <si>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</si>
  <si>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</si>
  <si>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</si>
  <si>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</si>
  <si>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</si>
  <si>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</si>
  <si>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</si>
  <si>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</si>
  <si>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</si>
  <si>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</si>
  <si>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</si>
  <si>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</si>
  <si>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</si>
  <si>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</si>
  <si>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</si>
  <si>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</si>
  <si>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</si>
  <si>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</si>
  <si>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</si>
  <si>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</si>
  <si>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</si>
  <si>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</si>
  <si>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</si>
  <si>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</si>
  <si>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</si>
  <si>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</si>
  <si>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</si>
  <si>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</si>
  <si>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</si>
  <si>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</si>
  <si>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</si>
  <si>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</si>
  <si>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</si>
  <si>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</si>
  <si>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</si>
  <si>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</si>
  <si>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</si>
  <si>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</si>
  <si>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</si>
  <si>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</si>
  <si>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</si>
  <si>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</si>
  <si>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</si>
  <si>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</si>
  <si>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</si>
  <si>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</si>
  <si>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</si>
  <si>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</si>
  <si>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</si>
  <si>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</si>
  <si>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</si>
  <si>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</si>
  <si>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</si>
  <si>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</si>
  <si>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</si>
  <si>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</si>
  <si>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</si>
  <si>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</si>
  <si>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</si>
  <si>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</si>
  <si>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</si>
  <si>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</si>
  <si>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</si>
  <si>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</si>
  <si>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</si>
  <si>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</si>
  <si>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</si>
  <si>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</si>
  <si>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</si>
  <si>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</si>
  <si>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</si>
  <si>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</si>
  <si>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</si>
  <si>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</si>
  <si>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</si>
  <si>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</si>
  <si>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</si>
  <si>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</si>
  <si>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</si>
  <si>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</si>
  <si>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</si>
  <si>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</si>
  <si>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</si>
  <si>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</si>
  <si>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</si>
  <si>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</si>
  <si>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</si>
  <si>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</si>
  <si>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</si>
  <si>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</si>
  <si>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</si>
  <si>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</si>
  <si>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</si>
  <si>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</si>
  <si>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</si>
  <si>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</si>
  <si>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</si>
  <si>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</si>
  <si>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</si>
  <si>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</si>
  <si>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</si>
  <si>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</si>
  <si>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</si>
  <si>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</si>
  <si>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</si>
  <si>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</si>
  <si>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</si>
  <si>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</si>
  <si>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</si>
  <si>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</si>
  <si>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</si>
  <si>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</si>
  <si>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</si>
  <si>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</si>
  <si>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</si>
  <si>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</si>
  <si>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</si>
  <si>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</si>
  <si>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</si>
  <si>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</si>
  <si>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</si>
  <si>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</si>
  <si>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</si>
  <si>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</si>
  <si>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</si>
  <si>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</si>
  <si>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</si>
  <si>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</si>
  <si>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</si>
  <si>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</si>
  <si>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</si>
  <si>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</si>
  <si>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</si>
  <si>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</si>
  <si>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</si>
  <si>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</si>
  <si>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</si>
  <si>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</si>
  <si>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</si>
  <si>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</si>
  <si>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</si>
  <si>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</si>
  <si>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</si>
  <si>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</si>
  <si>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</si>
  <si>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</si>
  <si>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</si>
  <si>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</si>
  <si>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</si>
  <si>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</si>
  <si>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</si>
  <si>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</si>
  <si>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</si>
  <si>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</si>
  <si>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</si>
  <si>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</si>
  <si>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</si>
  <si>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</si>
  <si>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</si>
  <si>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</si>
  <si>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</si>
  <si>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</si>
  <si>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</si>
  <si>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</si>
  <si>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</si>
  <si>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</si>
  <si>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</si>
  <si>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</si>
  <si>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</si>
  <si>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</si>
  <si>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</si>
  <si>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</si>
  <si>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</si>
  <si>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</si>
  <si>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</si>
  <si>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</si>
  <si>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</si>
  <si>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</si>
  <si>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</si>
  <si>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</si>
  <si>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</si>
  <si>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</si>
  <si>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</si>
  <si>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</si>
  <si>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</si>
  <si>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</si>
  <si>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</si>
  <si>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</si>
  <si>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</si>
  <si>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</si>
  <si>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</si>
  <si>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</si>
  <si>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</si>
  <si>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</si>
  <si>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</si>
  <si>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</si>
  <si>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</si>
  <si>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</si>
  <si>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</si>
  <si>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</si>
  <si>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</si>
  <si>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</si>
  <si>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</si>
  <si>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</si>
  <si>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</si>
  <si>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</si>
  <si>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</si>
  <si>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</si>
  <si>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</si>
  <si>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</si>
  <si>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</si>
  <si>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</si>
  <si>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</si>
  <si>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</si>
  <si>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</si>
  <si>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</si>
  <si>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</si>
  <si>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</si>
  <si>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</si>
  <si>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</si>
  <si>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</si>
  <si>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</si>
  <si>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</si>
  <si>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</si>
  <si>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</si>
  <si>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</si>
  <si>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</si>
  <si>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</si>
  <si>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</si>
  <si>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</si>
  <si>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</si>
  <si>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</si>
  <si>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</si>
  <si>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</si>
  <si>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</si>
  <si>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</si>
  <si>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</si>
  <si>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</si>
  <si>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</si>
  <si>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</si>
  <si>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</si>
  <si>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</si>
  <si>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</si>
  <si>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</si>
  <si>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</si>
  <si>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</si>
  <si>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</si>
  <si>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</si>
  <si>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</si>
  <si>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</si>
  <si>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</si>
  <si>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</si>
  <si>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</si>
  <si>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NO PCM </t>
  </si>
  <si>
    <t xml:space="preserve">2025-11-25 12:26:23
</t>
  </si>
  <si>
    <t xml:space="preserve">45 KM </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</si>
  <si>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</si>
  <si>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</si>
  <si>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</si>
  <si>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</si>
  <si>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</si>
  <si>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</si>
  <si>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</si>
  <si>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</si>
  <si>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</si>
  <si>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</si>
  <si>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</si>
  <si>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</si>
  <si>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</si>
  <si>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</si>
  <si>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</si>
  <si>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TT-20251125-00955</t>
  </si>
  <si>
    <t>sceco NA and team facing access issue and can't access by car and sites roads closed</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</si>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</sst>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7" dataDxfId="26" headerRowBorderDxfId="24" tableBorderDxfId="25">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323.58063101852167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45986.529056944448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45986.529056944448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45986.529056944448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45986.529056944448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45986.529056944448</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45986.529056944448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45986.529056944448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45986.529056944448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45986.529056944448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45986.529056944448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45986.529056944448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45986.529056944448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45986.529056944448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45986.529056944448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45986.529056944448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45986.529056944448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45986.529056944448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45986.529056944448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45986.529056944448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45986.529056944448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45986.529056944448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45986.529056944448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45986.529056944448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45986.529056944448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45986.529056944448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45986.529056944448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45986.529056944448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45986.529056944448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45986.529056944448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45986.529056944448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45986.529056944448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45986.529056944448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45986.529056944448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45986.529056944448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45986.529056944448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45986.529056944448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45986.529056944448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45986.529056944448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45986.529056944448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45986.529056944448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45986.529056944448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45986.529056944448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45986.529056944448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45986.529056944448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45986.529056944448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45986.529056944448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45986.529056944448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45986.529056944448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45986.529056944448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45986.529056944448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45986.529056944448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45986.529056944448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45986.529056944448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45986.529056944448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45986.529056944448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45986.529056944448</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45986.529056944448</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45986.529056944448</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161.52921898148634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2.1416379629663425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9.4901851858594455E-2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2.7552314815693535E-2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21751</v>
      </c>
      <c r="E7" s="102" t="s">
        <v>39100</v>
      </c>
      <c r="F7" s="103"/>
      <c r="G7" s="104">
        <f ca="1">IFERROR(NOW()-F7,"-")</f>
        <v>45986.529056944448</v>
      </c>
      <c r="H7" s="142" t="s">
        <v>39115</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45986.529056944448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45986.529056944448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45986.529056944448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45986.529056944448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45986.529056944448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45986.529056944448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45986.529056944448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45986.529056944448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45986.529056944448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45986.529056944448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45986.529056944448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45986.529056944448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45986.529056944448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45986.529056944448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45986.529056944448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45986.529056944448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45986.529056944448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45986.529056944448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45986.529056944448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45986.529056944448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45986.529056944448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45986.529056944448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45986.529056944448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45986.529056944448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45986.529056944448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45986.529056944448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45986.529056944448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45986.529056944448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45986.529056944448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45986.529056944448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45986.529056944448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45986.529056944448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45986.529056944448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45986.529056944448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45986.529056944448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45986.529056944448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45986.529056944448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45986.529056944448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45986.529056944448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45986.529056944448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45986.529056944448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45986.529056944448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45986.529056944448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45986.529056944448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45986.529056944448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45986.529056944448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45986.529056944448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45986.529056944448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45986.529056944448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45986.529056944448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45986.529056944448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45986.529056944448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45986.529056944448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45986.529056944448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45986.529056944448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45986.529056944448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45986.529056944448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45986.529056944448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45986.529056944448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45986.529056944448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45986.529056944448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45986.529056944448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45986.529056944448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45986.529056944448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45986.529056944448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45986.529056944448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45986.529056944448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45986.529056944448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45986.529056944448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45986.529056944448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45986.529056944448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45986.529056944448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45986.529056944448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45986.529056944448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45986.529056944448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45986.529056944448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45986.529056944448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45986.529056944448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45986.529056944448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45986.529056944448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45986.529056944448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45986.529056944448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45986.529056944448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45986.529056944448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45986.529056944448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45986.529056944448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45986.529056944448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45986.529056944448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45986.529056944448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45986.529056944448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45986.529056944448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45986.529056944448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45986.529056944448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45986.529056944448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45986.529056944448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45986.529056944448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45986.529056944448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45986.529056944448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45986.529056944448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45986.529056944448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45986.529056944448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45986.529056944448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45986.529056944448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45986.529056944448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45986.529056944448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45986.529056944448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45986.529056944448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45986.529056944448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45986.529056944448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45986.529056944448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45986.529056944448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45986.529056944448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45986.529056944448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45986.529056944448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45986.529056944448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45986.529056944448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45986.529056944448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45986.529056944448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45986.529056944448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45986.529056944448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45986.529056944448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45986.529056944448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45986.529056944448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45986.529056944448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45986.529056944448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45986.529056944448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45986.529056944448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45986.529056944448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45986.529056944448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45986.529056944448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45986.529056944448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45986.529056944448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45986.529056944448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45986.529056944448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45986.529056944448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45986.529056944448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45986.529056944448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45986.529056944448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45986.529056944448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45986.529056944448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45986.529056944448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45986.529056944448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45986.529056944448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45986.529056944448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45986.529056944448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45986.529056944448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45986.529056944448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45986.529056944448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45986.529056944448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45986.529056944448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45986.529056944448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45986.529056944448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45986.529056944448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45986.529056944448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45986.529056944448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45986.529056944448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45986.529056944448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45986.529056944448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45986.529056944448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45986.529056944448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45986.529056944448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45986.529056944448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45986.529056944448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45986.529056944448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45986.529056944448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45986.529056944448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45986.529056944448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45986.529056944448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45986.529056944448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45986.529056944448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45986.529056944448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45986.529056944448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45986.529056944448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45986.529056944448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45986.529056944448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45986.529056944448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45986.529056944448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45986.529056944448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45986.529056944448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45986.529056944448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45986.529056944448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45986.529056944448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45986.529056944448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45986.529056944448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45986.529056944448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45986.529056944448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45986.529056944448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45986.529056944448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45986.529056944448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45986.529056944448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45986.529056944448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45986.529056944448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45986.529056944448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45986.529056944448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45986.529056944448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45986.529056944448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45986.529056944448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45986.529056944448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45986.529056944448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45986.529056944448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45986.529056944448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45986.529056944448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45986.529056944448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45986.529056944448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45986.529056944448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45986.529056944448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45986.529056944448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45986.529056944448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45986.529056944448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45986.529056944448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45986.529056944448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45986.529056944448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45986.529056944448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45986.529056944448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45986.529056944448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45986.529056944448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45986.529056944448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45986.529056944448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45986.529056944448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45986.529056944448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45986.529056944448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45986.529056944448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45986.529056944448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45986.529056944448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45986.529056944448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45986.529056944448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45986.529056944448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45986.529056944448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45986.529056944448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45986.529056944448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45986.529056944448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45986.529056944448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45986.529056944448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45986.529056944448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45986.529056944448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45986.529056944448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45986.529056944448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45986.529056944448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45986.529056944448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45986.529056944448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45986.529056944448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45986.529056944448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45986.529056944448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45986.529056944448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45986.529056944448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45986.529056944448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45986.529056944448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45986.529056944448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45986.529056944448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45986.529056944448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45986.529056944448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45986.529056944448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45986.529056944448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45986.529056944448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45986.529056944448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45986.529056944448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45986.529056944448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45986.529056944448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45986.529056944448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45986.529056944448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45986.529056944448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45986.529056944448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45986.529056944448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45986.529056944448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45986.529056944448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45986.529056944448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45986.529056944448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45986.529056944448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45986.529056944448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45986.529056944448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45986.529056944448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45986.529056944448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45986.529056944448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45986.529056944448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45986.529056944448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45986.529056944448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45986.529056944448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45986.529056944448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45986.529056944448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45986.529056944448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45986.529056944448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45986.529056944448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45986.529056944448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45986.529056944448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45986.529056944448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45986.529056944448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45986.529056944448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45986.529056944448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45986.529056944448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45986.529056944448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45986.529056944448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45986.529056944448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45986.529056944448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45986.529056944448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45986.529056944448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45986.529056944448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45986.529056944448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45986.529056944448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45986.529056944448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45986.529056944448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45986.529056944448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45986.529056944448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45986.529056944448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45986.529056944448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45986.529056944448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45986.529056944448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45986.529056944448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45986.529056944448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45986.529056944448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45986.529056944448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45986.529056944448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45986.529056944448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45986.529056944448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45986.529056944448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45986.529056944448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45986.529056944448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45986.529056944448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45986.529056944448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45986.529056944448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45986.529056944448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45986.529056944448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45986.529056944448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45986.529056944448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45986.529056944448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45986.529056944448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45986.529056944448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45986.529056944448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45986.529056944448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45986.529056944448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45986.529056944448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45986.529056944448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45986.529056944448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45986.529056944448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45986.529056944448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45986.529056944448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45986.529056944448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45986.529056944448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45986.529056944448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45986.529056944448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45986.529056944448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45986.529056944448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45986.529056944448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45986.529056944448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45986.529056944448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45986.529056944448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45986.529056944448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45986.529056944448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45986.529056944448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45986.529056944448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45986.529056944448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45986.529056944448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45986.529056944448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45986.529056944448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45986.529056944448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45986.529056944448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45986.529056944448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45986.529056944448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45986.529056944448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45986.529056944448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45986.529056944448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45986.529056944448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45986.529056944448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45986.529056944448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45986.529056944448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45986.529056944448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45986.529056944448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45986.529056944448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45986.529056944448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45986.529056944448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45986.529056944448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45986.529056944448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45986.529056944448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45986.529056944448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45986.529056944448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45986.529056944448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45986.529056944448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45986.529056944448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45986.529056944448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45986.529056944448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45986.529056944448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45986.529056944448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45986.529056944448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45986.529056944448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45986.529056944448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45986.529056944448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45986.529056944448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45986.529056944448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45986.529056944448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45986.529056944448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45986.529056944448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45986.529056944448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45986.529056944448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45986.529056944448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45986.529056944448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45986.529056944448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45986.529056944448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45986.529056944448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45986.529056944448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45986.529056944448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45986.529056944448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45986.529056944448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45986.529056944448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45986.529056944448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45986.529056944448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45986.529056944448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45986.529056944448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45986.529056944448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45986.529056944448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45986.529056944448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45986.529056944448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45986.529056944448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45986.529056944448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45986.529056944448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45986.529056944448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45986.529056944448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45986.529056944448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45986.529056944448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45986.529056944448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45986.529056944448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45986.529056944448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45986.529056944448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45986.529056944448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45986.529056944448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45986.529056944448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45986.529056944448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45986.529056944448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45986.529056944448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45986.529056944448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45986.529056944448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45986.529056944448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45986.529056944448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45986.529056944448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45986.529056944448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45986.529056944448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45986.529056944448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45986.529056944448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45986.529056944448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45986.529056944448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45986.529056944448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45986.529056944448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45986.529056944448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45986.529056944448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45986.529056944448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45986.529056944448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45986.529056944448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45986.529056944448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45986.529056944448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45986.529056944448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45986.529056944448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45986.529056944448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45986.529056944448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45986.529056944448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45986.529056944448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45986.529056944448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45986.529056944448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45986.529056944448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45986.529056944448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45986.529056944448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45986.529056944448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45986.529056944448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45986.529056944448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45986.529056944448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45986.529056944448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45986.529056944448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45986.529056944448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45986.529056944448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45986.529056944448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45986.529056944448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45986.529056944448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45986.529056944448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45986.529056944448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45986.529056944448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45986.529056944448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45986.529056944448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45986.529056944448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45986.529056944448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45986.529056944448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45986.529056944448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45986.529056944448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45986.529056944448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45986.529056944448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45986.529056944448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45986.529056944448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45986.529056944448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45986.529056944448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45986.529056944448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45986.529056944448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45986.529056944448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45986.529056944448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45986.529056944448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45986.529056944448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45986.529056944448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45986.529056944448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45986.529056944448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45986.529056944448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45986.529056944448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45986.529056944448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45986.529056944448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45986.529056944448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45986.529056944448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45986.529056944448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45986.529056944448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45986.529056944448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45986.529056944448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45986.529056944448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45986.529056944448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45986.529056944448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45986.529056944448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45986.529056944448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45986.529056944448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45986.529056944448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45986.529056944448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45986.529056944448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45986.529056944448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45986.529056944448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45986.529056944448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45986.529056944448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45986.529056944448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45986.529056944448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45986.529056944448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45986.529056944448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45986.529056944448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45986.529056944448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45986.529056944448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45986.529056944448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45986.529056944448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45986.529056944448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45986.529056944448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45986.529056944448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45986.529056944448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45986.529056944448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45986.529056944448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45986.529056944448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45986.529056944448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45986.529056944448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45986.529056944448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45986.529056944448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45986.529056944448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45986.529056944448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45986.529056944448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45986.529056944448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45986.529056944448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45986.529056944448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45986.529056944448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45986.529056944448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45986.529056944448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45986.529056944448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45986.529056944448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45986.529056944448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45986.529056944448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45986.529056944448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45986.529056944448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45986.529056944448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45986.529056944448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45986.529056944448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45986.529056944448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45986.529056944448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45986.529056944448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45986.529056944448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45986.529056944448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45986.529056944448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45986.529056944448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45986.529056944448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45986.529056944448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45986.529056944448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45986.529056944448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45986.529056944448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45986.529056944448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45986.529056944448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45986.529056944448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45986.529056944448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45986.529056944448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45986.529056944448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45986.529056944448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45986.529056944448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45986.529056944448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45986.529056944448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45986.529056944448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45986.529056944448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45986.529056944448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45986.529056944448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45986.529056944448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45986.529056944448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45986.529056944448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45986.529056944448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45986.529056944448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45986.529056944448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45986.529056944448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45986.529056944448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45986.529056944448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45986.529056944448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45986.529056944448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45986.529056944448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45986.529056944448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45986.529056944448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45986.529056944448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45986.529056944448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45986.529056944448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45986.529056944448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45986.529056944448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45986.529056944448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45986.529056944448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45986.529056944448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45986.529056944448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45986.529056944448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45986.529056944448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45986.529056944448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45986.529056944448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45986.529056944448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45986.529056944448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45986.529056944448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45986.529056944448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45986.529056944448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45986.529056944448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45986.529056944448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45986.529056944448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45986.529056944448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45986.529056944448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45986.529056944448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45986.529056944448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45986.529056944448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45986.529056944448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45986.529056944448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45986.529056944448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45986.529056944448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45986.529056944448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45986.529056944448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45986.529056944448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45986.529056944448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45986.529056944448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45986.529056944448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45986.529056944448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45986.529056944448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45986.529056944448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45986.529056944448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45986.529056944448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45986.529056944448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45986.529056944448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45986.529056944448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45986.529056944448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45986.529056944448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45986.529056944448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45986.529056944448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45986.529056944448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45986.529056944448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45986.529056944448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45986.529056944448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45986.529056944448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45986.529056944448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45986.529056944448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45986.529056944448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45986.529056944448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45986.529056944448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45986.529056944448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45986.529056944448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45986.529056944448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45986.529056944448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45986.529056944448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45986.529056944448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45986.529056944448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45986.529056944448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45986.529056944448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45986.529056944448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45986.529056944448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45986.529056944448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45986.529056944448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45986.529056944448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45986.529056944448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45986.529056944448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45986.529056944448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45986.529056944448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45986.529056944448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45986.529056944448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45986.529056944448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45986.529056944448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45986.529056944448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45986.529056944448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45986.529056944448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45986.529056944448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45986.529056944448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45986.529056944448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45986.529056944448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45986.529056944448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45986.529056944448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45986.529056944448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45986.529056944448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45986.529056944448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45986.529056944448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45986.529056944448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45986.529056944448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45986.529056944448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45986.529056944448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45986.529056944448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45986.529056944448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45986.529056944448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45986.529056944448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45986.529056944448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45986.529056944448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45986.529056944448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45986.529056944448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45986.529056944448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45986.529056944448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45986.529056944448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45986.529056944448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45986.529056944448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45986.529056944448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45986.529056944448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45986.529056944448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45986.529056944448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45986.529056944448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45986.529056944448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45986.529056944448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45986.529056944448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45986.529056944448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45986.529056944448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45986.529056944448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45986.529056944448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45986.529056944448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45986.529056944448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45986.529056944448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45986.529056944448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45986.529056944448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45986.529056944448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45986.529056944448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45986.529056944448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45986.529056944448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45986.529056944448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45986.529056944448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45986.529056944448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45986.529056944448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45986.529056944448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45986.529056944448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45986.529056944448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45986.529056944448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45986.529056944448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45986.529056944448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45986.529056944448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45986.529056944448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45986.529056944448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45986.529056944448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45986.529056944448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45986.529056944448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45986.529056944448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45986.529056944448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45986.529056944448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45986.529056944448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45986.529056944448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45986.529056944448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45986.529056944448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45986.529056944448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45986.529056944448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45986.529056944448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45986.529056944448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45986.529056944448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45986.529056944448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45986.529056944448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45986.529056944448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45986.529056944448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45986.529056944448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45986.529056944448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45986.529056944448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45986.529056944448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45986.529056944448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45986.529056944448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45986.529056944448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45986.529056944448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45986.529056944448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45986.529056944448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45986.529056944448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45986.529056944448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45986.529056944448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45986.529056944448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45986.529056944448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45986.529056944448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45986.529056944448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45986.529056944448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45986.529056944448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45986.529056944448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45986.529056944448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45986.529056944448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45986.529056944448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45986.529056944448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45986.529056944448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45986.529056944448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45986.529056944448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45986.529056944448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45986.529056944448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45986.529056944448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45986.529056944448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45986.529056944448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45986.529056944448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45986.529056944448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45986.529056944448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45986.529056944448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45986.529056944448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45986.529056944448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45986.529056944448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45986.529056944448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45986.529056944448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45986.529056944448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45986.529056944448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45986.529056944448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45986.529056944448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45986.529056944448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45986.529056944448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45986.529056944448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45986.529056944448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45986.529056944448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45986.529056944448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45986.529056944448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45986.529056944448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45986.529056944448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45986.529056944448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45986.529056944448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45986.529056944448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45986.529056944448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45986.529056944448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45986.529056944448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45986.529056944448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45986.529056944448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45986.529056944448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45986.529056944448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45986.529056944448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45986.529056944448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45986.529056944448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45986.529056944448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45986.529056944448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45986.529056944448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45986.529056944448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45986.529056944448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45986.529056944448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45986.529056944448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45986.529056944448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45986.529056944448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45986.529056944448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45986.529056944448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45986.529056944448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45986.529056944448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45986.529056944448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45986.529056944448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45986.529056944448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45986.529056944448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45986.529056944448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45986.529056944448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45986.529056944448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45986.529056944448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45986.529056944448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45986.529056944448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45986.529056944448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45986.529056944448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45986.529056944448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45986.529056944448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45986.529056944448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45986.529056944448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45986.529056944448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45986.529056944448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45986.529056944448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45986.529056944448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45986.529056944448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45986.529056944448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45986.529056944448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45986.529056944448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45986.529056944448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45986.529056944448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45986.529056944448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45986.529056944448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45986.529056944448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45986.529056944448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45986.529056944448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45986.529056944448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45986.529056944448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45986.529056944448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45986.529056944448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45986.529056944448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45986.529056944448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45986.529056944448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45986.529056944448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45986.529056944448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45986.529056944448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45986.529056944448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45986.529056944448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45986.529056944448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45986.529056944448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45986.529056944448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45986.529056944448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45986.529056944448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45986.529056944448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45986.529056944448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45986.529056944448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45986.529056944448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45986.529056944448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45986.529056944448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45986.529056944448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45986.529056944448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45986.529056944448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45986.529056944448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45986.529056944448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45986.529056944448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45986.529056944448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45986.529056944448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45986.529056944448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45986.529056944448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45986.529056944448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45986.529056944448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45986.529056944448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45986.529056944448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45986.529056944448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45986.529056944448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45986.529056944448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45986.529056944448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45986.529056944448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45986.529056944448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45986.529056944448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45986.529056944448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45986.529056944448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45986.529056944448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45986.529056944448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45986.529056944448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45986.529056944448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45986.529056944448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45986.529056944448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45986.529056944448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45986.529056944448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45986.529056944448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45986.529056944448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45986.529056944448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45986.529056944448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45986.529056944448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45986.529056944448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45986.529056944448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45986.529056944448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45986.529056944448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45986.529056944448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45986.529056944448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45986.529056944448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45986.529056944448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45986.529056944448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45986.529056944448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45986.529056944448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45986.529056944448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45986.529056944448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45986.529056944448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45986.529056944448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45986.529056944448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45986.529056944448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45986.529056944448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45986.529056944448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45986.529056944448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45986.529056944448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45986.529056944448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45986.529056944448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45986.529056944448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45986.529056944448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45986.529056944448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45986.529056944448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45986.529056944448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45986.529056944448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45986.529056944448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45986.529056944448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45986.529056944448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45986.529056944448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45986.529056944448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45986.529056944448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45986.529056944448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45986.529056944448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45986.529056944448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45986.529056944448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45986.529056944448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45986.529056944448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45986.529056944448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45986.529056944448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45986.529056944448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45986.529056944448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45986.529056944448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45986.529056944448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45986.529056944448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45986.529056944448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45986.529056944448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45986.529056944448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45986.529056944448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45986.529056944448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45986.529056944448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45986.529056944448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45986.529056944448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45986.529056944448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45986.529056944448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45986.529056944448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45986.529056944448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45986.529056944448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45986.529056944448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45986.529056944448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45986.529056944448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45986.529056944448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45986.529056944448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45986.529056944448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45986.529056944448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45986.529056944448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45986.529056944448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45986.529056944448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45986.529056944448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45986.529056944448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45986.529056944448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45986.529056944448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45986.529056944448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45986.529056944448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45986.529056944448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45986.529056944448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45986.529056944448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45986.529056944448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45986.529056944448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45986.529056944448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45986.529056944448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45986.529056944448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45986.529056944448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45986.529056944448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45986.529056944448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45986.529056944448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45986.529056944448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45986.529056944448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45986.529056944448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45986.529056944448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45986.529056944448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45986.529056944448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45986.529056944448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45986.529056944448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45986.529056944448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45986.529056944448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45986.529056944448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45986.529056944448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45986.529056944448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45986.529056944448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45986.529056944448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45986.529056944448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45986.529056944448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45986.529056944448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45986.529056944448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45986.529056944448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45986.529056944448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45986.529056944448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45986.529056944448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45986.529056944448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45986.529056944448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45986.529056944448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45986.529056944448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45986.529056944448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45986.529056944448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45986.529056944448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45986.529056944448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45986.529056944448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45986.529056944448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45986.529056944448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45986.529056944448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45986.529056944448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45986.529056944448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45986.529056944448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45986.529056944448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45986.529056944448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45986.529056944448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45986.529056944448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45986.529056944448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45986.529056944448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45986.529056944448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45986.529056944448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45986.529056944448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45986.529056944448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45986.529056944448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45986.529056944448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45986.529056944448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45986.529056944448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45986.529056944448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283.04833935185161</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0" ca="1" si="0">IFERROR(NOW()-F3,"")</f>
        <v>45986.529056944448</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45986.529056944448</v>
      </c>
      <c r="H4" s="95">
        <v>45986.419328703705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45986.529056944448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45986.529056944448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45986.529056944448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45986.529056944448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45986.529056944448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45986.529056944448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45986.529056944448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45986.529056944448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45986.529056944448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45986.529056944448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45986.529056944448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45986.529056944448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45986.529056944448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45986.529056944448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45986.529056944448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45986.529056944448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45986.529056944448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45986.529056944448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45986.529056944448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45986.529056944448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45986.529056944448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45986.529056944448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45986.529056944448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45986.529056944448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45986.529056944448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45986.529056944448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45986.529056944448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45986.529056944448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45986.529056944448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45986.529056944448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45986.529056944448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45986.529056944448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45986.529056944448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45986.529056944448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45986.529056944448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45986.529056944448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45986.529056944448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45986.529056944448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45986.529056944448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45986.529056944448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45986.529056944448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45986.529056944448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45986.529056944448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45986.529056944448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45986.529056944448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45986.529056944448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45986.529056944448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45986.529056944448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45986.529056944448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45986.529056944448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45986.529056944448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45986.529056944448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45986.529056944448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45986.529056944448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45986.529056944448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45986.529056944448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45986.529056944448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45986.529056944448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45986.529056944448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45986.529056944448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45986.529056944448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45986.529056944448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45986.529056944448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45986.529056944448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45986.529056944448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45986.529056944448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45986.529056944448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45986.529056944448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45986.529056944448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45986.529056944448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45986.529056944448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45986.529056944448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45986.529056944448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45986.529056944448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45986.529056944448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45986.529056944448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45986.529056944448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45986.529056944448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45986.529056944448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45986.529056944448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45986.529056944448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45986.529056944448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45986.529056944448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45986.529056944448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45986.529056944448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45986.529056944448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45986.529056944448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45986.529056944448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45986.529056944448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45986.529056944448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45986.529056944448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45986.529056944448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45986.529056944448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45986.529056944448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45986.529056944448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45986.529056944448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45986.529056944448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45986.529056944448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45986.529056944448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45986.529056944448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45986.529056944448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45986.529056944448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45986.529056944448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45986.529056944448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45986.529056944448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45986.529056944448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45986.529056944448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45986.529056944448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45986.529056944448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45986.529056944448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45986.529056944448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45986.529056944448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45986.529056944448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45986.529056944448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45986.529056944448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45986.529056944448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45986.529056944448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45986.529056944448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45986.529056944448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45986.529056944448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45986.529056944448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45986.529056944448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45986.529056944448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45986.529056944448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45986.529056944448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45986.529056944448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45986.529056944448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45986.529056944448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45986.529056944448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45986.529056944448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45986.529056944448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45986.529056944448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45986.529056944448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45986.529056944448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45986.529056944448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45986.529056944448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45986.529056944448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45986.529056944448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45986.529056944448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45986.529056944448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45986.529056944448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45986.529056944448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45986.529056944448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45986.529056944448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45986.529056944448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45986.529056944448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45986.529056944448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45986.529056944448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45986.529056944448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45986.529056944448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45986.529056944448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45986.529056944448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45986.529056944448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45986.529056944448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45986.529056944448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45986.529056944448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45986.529056944448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45986.529056944448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45986.529056944448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45986.529056944448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45986.529056944448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45986.529056944448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45986.529056944448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45986.529056944448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45986.529056944448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45986.529056944448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45986.529056944448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45986.529056944448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45986.529056944448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45986.529056944448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45986.529056944448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45986.529056944448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45986.529056944448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45986.529056944448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45986.529056944448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45986.529056944448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45986.529056944448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45986.529056944448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45986.529056944448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45986.529056944448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45986.529056944448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45986.529056944448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45986.529056944448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45986.529056944448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45986.529056944448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45986.529056944448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45986.529056944448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45986.529056944448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45986.529056944448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45986.529056944448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45986.529056944448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45986.529056944448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45986.529056944448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45986.529056944448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45986.529056944448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45986.529056944448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45986.529056944448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45986.529056944448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45986.529056944448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45986.529056944448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45986.529056944448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45986.529056944448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45986.529056944448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45986.529056944448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45986.529056944448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45986.529056944448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45986.529056944448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45986.529056944448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45986.529056944448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45986.529056944448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45986.529056944448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45986.529056944448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45986.529056944448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45986.529056944448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45986.529056944448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45986.529056944448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45986.529056944448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45986.529056944448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45986.529056944448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45986.529056944448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45986.529056944448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45986.529056944448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45986.529056944448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45986.529056944448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45986.529056944448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45986.529056944448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45986.529056944448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45986.529056944448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45986.529056944448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45986.529056944448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45986.529056944448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45986.529056944448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45986.529056944448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45986.529056944448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45986.529056944448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45986.529056944448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45986.529056944448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45986.529056944448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45986.529056944448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45986.529056944448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45986.529056944448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45986.529056944448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45986.529056944448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45986.529056944448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45986.529056944448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45986.529056944448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45986.529056944448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45986.529056944448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45986.529056944448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45986.529056944448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45986.529056944448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45986.529056944448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45986.529056944448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45986.529056944448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45986.529056944448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45986.529056944448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45986.529056944448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45986.529056944448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45986.529056944448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45986.529056944448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45986.529056944448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45986.529056944448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45986.529056944448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45986.529056944448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45986.529056944448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45986.529056944448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45986.529056944448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45986.529056944448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45986.529056944448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45986.529056944448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45986.529056944448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45986.529056944448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45986.529056944448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45986.529056944448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45986.529056944448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45986.529056944448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45986.529056944448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45986.529056944448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45986.529056944448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45986.529056944448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45986.529056944448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45986.529056944448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45986.529056944448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45986.529056944448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45986.529056944448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45986.529056944448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45986.529056944448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45986.529056944448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45986.529056944448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45986.529056944448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45986.529056944448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45986.529056944448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45986.529056944448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45986.529056944448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45986.529056944448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45986.529056944448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45986.529056944448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45986.529056944448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45986.529056944448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45986.529056944448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45986.529056944448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45986.529056944448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45986.529056944448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45986.529056944448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45986.529056944448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45986.529056944448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45986.529056944448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45986.529056944448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45986.529056944448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45986.529056944448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45986.529056944448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45986.529056944448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45986.529056944448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45986.529056944448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45986.529056944448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45986.529056944448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45986.529056944448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45986.529056944448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45986.529056944448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45986.529056944448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45986.529056944448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45986.529056944448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45986.529056944448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45986.529056944448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45986.529056944448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45986.529056944448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45986.529056944448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45986.529056944448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45986.529056944448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45986.529056944448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45986.529056944448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45986.529056944448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45986.529056944448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45986.529056944448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45986.529056944448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45986.529056944448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45986.529056944448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45986.529056944448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45986.529056944448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45986.529056944448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45986.529056944448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45986.529056944448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45986.529056944448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45986.529056944448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45986.529056944448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45986.529056944448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45986.529056944448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45986.529056944448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45986.529056944448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45986.529056944448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45986.529056944448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45986.529056944448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45986.529056944448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45986.529056944448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45986.529056944448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45986.529056944448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45986.529056944448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45986.529056944448</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94.696996759259491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60.340179629631166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37.867945833335398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5.1557583333342336</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38248</v>
      </c>
      <c r="E6" s="109" t="s">
        <v>39021</v>
      </c>
      <c r="F6" s="122">
        <v>45986.391886574071</v>
      </c>
      <c r="G6" s="111">
        <f ca="1">IFERROR(NOW()-F6,"")</f>
        <v>0.13717037037713453</v>
      </c>
      <c r="H6" s="122">
        <v>45986.386099537034</v>
      </c>
      <c r="I6" s="109" t="str">
        <f>IFERROR(VLOOKUP(D6,DB!A:F,6,0),"")</f>
        <v>SCECO</v>
      </c>
      <c r="J6" s="109" t="str">
        <f>IFERROR(VLOOKUP(D6,DB!A:G,7,0),"")</f>
        <v>Haj Removal</v>
      </c>
      <c r="K6" s="109" t="s">
        <v>39131</v>
      </c>
      <c r="L6" s="109" t="str">
        <f>IFERROR(VLOOKUP(D6,DB!A:I,9,0),"")</f>
        <v>Latis</v>
      </c>
    </row>
    <row r="7" spans="1:13">
      <c r="A7" s="109" t="s">
        <v>39132</v>
      </c>
      <c r="B7" s="109" t="str">
        <f>IFERROR(VLOOKUP(D7,DB!A:K,11,0),"")</f>
        <v>R5</v>
      </c>
      <c r="C7" s="109">
        <v>1</v>
      </c>
      <c r="D7" s="109" t="s">
        <v>38262</v>
      </c>
      <c r="E7" s="109" t="s">
        <v>39021</v>
      </c>
      <c r="F7" s="122"/>
      <c r="G7" s="111">
        <f ca="1">IFERROR(NOW()-F7,"")</f>
        <v>45986.529056944448</v>
      </c>
      <c r="H7" s="122">
        <v>45986.460590277777</v>
      </c>
      <c r="I7" s="109" t="str">
        <f>IFERROR(VLOOKUP(D7,DB!A:F,6,0),"")</f>
        <v>SCECO</v>
      </c>
      <c r="J7" s="109" t="str">
        <f>IFERROR(VLOOKUP(D7,DB!A:G,7,0),"")</f>
        <v>Haj Removal</v>
      </c>
      <c r="K7" s="109" t="s">
        <v>39133</v>
      </c>
      <c r="L7" s="109" t="str">
        <f>IFERROR(VLOOKUP(D7,DB!A:I,9,0),"")</f>
        <v>Latis</v>
      </c>
    </row>
    <row r="8" spans="1:13">
      <c r="A8" s="109"/>
      <c r="B8" s="109" t="str">
        <f>IFERROR(VLOOKUP(D8,DB!A:K,11,0),"")</f>
        <v/>
      </c>
      <c r="C8" s="109"/>
      <c r="D8"/>
      <c r="E8" s="109"/>
      <c r="F8" s="109"/>
      <c r="G8" s="111">
        <f ca="1">IFERROR(NOW()-F8,"")</f>
        <v>45986.529056944448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45986.529056944448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45986.529056944448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45986.529056944448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45986.529056944448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45986.529056944448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45986.529056944448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45986.529056944448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45986.529056944448</v>
      </c>
      <c r="H16" s="109"/>
      <c r="I16" s="109" t="str">
        <f>IFERROR(VLOOKUP(D16,DB!A:F,6,0),"")</f>
        <v/>
      </c>
      <c r="J16" s="109" t="str">
        <f>IFERROR(VLOOKUP(D16,DB!A:G,7,0),"")</f>
        <v/>
      </c>
      <c r="K16" s="109"/>
      <c r="L16" s="109" t="str">
        <f>IFERROR(VLOOKUP(D16,DB!A:I,9,0),"")</f>
        <v/>
      </c>
    </row>
    <row r="17" spans="1:12">
      <c r="A17" s="125"/>
      <c r="B17" s="125" t="str">
        <f>IFERROR(VLOOKUP(D17,DB!A:K,11,0),"")</f>
        <v/>
      </c>
      <c r="C17" s="125"/>
      <c r="D17" s="125"/>
      <c r="E17" s="125"/>
      <c r="F17" s="126"/>
      <c r="G17" s="111">
        <f ca="1">IFERROR(NOW()-F17,"")</f>
        <v>45986.529056944448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45986.529056944448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45986.529056944448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45986.529056944448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45986.529056944448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45986.529056944448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45986.529056944448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45986.529056944448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45986.529056944448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45986.529056944448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45986.529056944448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45986.529056944448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45986.529056944448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45986.529056944448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45986.529056944448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45986.529056944448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45986.529056944448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45986.529056944448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45986.529056944448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45986.529056944448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45986.529056944448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45986.529056944448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45986.529056944448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45986.529056944448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45986.529056944448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45986.529056944448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45986.529056944448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45986.529056944448</v>
      </c>
      <c r="H44" s="126"/>
      <c r="I44" s="125" t="str">
        <f>IFERROR(VLOOKUP(D44,DB!A:F,6,0),"")</f>
        <v/>
      </c>
      <c r="J44" s="125" t="str">
        <f>IFERROR(VLOOKUP(D44,DB!A:G,7,0),"")</f>
        <v/>
      </c>
      <c r="K44" s="125"/>
      <c r="L44" s="125" t="str">
        <f>IFERROR(VLOOKUP(D44,DB!A:I,9,0),"")</f>
        <v/>
      </c>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39134</v>
      </c>
      <c r="B2" s="137"/>
      <c r="C2" s="138">
        <v>3</v>
      </c>
      <c r="D2" s="137" t="s">
        <v>29367</v>
      </c>
      <c r="E2" s="109" t="s">
        <v>39021</v>
      </c>
      <c r="F2" s="139">
        <v>45986.49559027778</v>
      </c>
      <c r="G2" s="75">
        <f ca="1">IFERROR(NOW()-F2,"-")</f>
        <v>3.3466666667663958E-2</v>
      </c>
      <c r="H2" s="139">
        <v>45986.448425925926</v>
      </c>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45986.529056944448</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45986.529056944448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45986.529056944448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45986.529056944448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45986.529056944448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45986.529056944448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45986.529056944448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45986.529056944448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45986.529056944448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45986.529056944448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45986.529056944448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45986.529056944448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45986.529056944448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45986.529056944448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45986.529056944448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45986.529056944448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45986.529056944448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45986.529056944448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45986.529056944448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45986.529056944448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45986.529056944448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45986.529056944448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45986.529056944448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45986.529056944448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45986.529056944448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45986.529056944448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45986.529056944448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45986.529056944448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45986.529056944448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45986.529056944448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45986.529056944448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45986.529056944448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45986.529056944448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45986.529056944448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45986.529056944448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45986.529056944448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45986.529056944448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45986.529056944448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