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77" documentId="13_ncr:1_{F6CB121F-512D-4AA6-A0C1-0FB36C537598}" xr6:coauthVersionLast="47" xr6:coauthVersionMax="47" xr10:uidLastSave="{8D580832-5024-40C4-B9A8-D12CA022A82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<sst xmlns="http://schemas.openxmlformats.org/spreadsheetml/2006/main" count="179029" uniqueCount="39107">
  <si>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</si>
  <si>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</si>
  <si>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</si>
  <si>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</si>
  <si>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</si>
  <si>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</si>
  <si>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</si>
  <si>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</si>
  <si>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</si>
  <si>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</si>
  <si>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</si>
  <si>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</si>
  <si>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</si>
  <si>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</si>
  <si>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</si>
  <si>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</si>
  <si>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</si>
  <si>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</si>
  <si>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</si>
  <si>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</si>
  <si>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</si>
  <si>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</si>
  <si>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</si>
  <si>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</si>
  <si>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</si>
  <si>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</si>
  <si>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</si>
  <si>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</si>
  <si>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</si>
  <si>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</si>
  <si>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</si>
  <si>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</si>
  <si>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</si>
  <si>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</si>
  <si>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</si>
  <si>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</si>
  <si>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</si>
  <si>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</si>
  <si>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</si>
  <si>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</si>
  <si>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</si>
  <si>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</si>
  <si>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</si>
  <si>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</si>
  <si>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</si>
  <si>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</si>
  <si>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</si>
  <si>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</si>
  <si>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</si>
  <si>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</si>
  <si>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</si>
  <si>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</si>
  <si>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</si>
  <si>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</si>
  <si>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</si>
  <si>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</si>
  <si>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</si>
  <si>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</si>
  <si>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</si>
  <si>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</si>
  <si>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</si>
  <si>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</si>
  <si>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</si>
  <si>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</si>
  <si>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</si>
  <si>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</si>
  <si>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</si>
  <si>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</si>
  <si>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</si>
  <si>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</si>
  <si>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</si>
  <si>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</si>
  <si>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</si>
  <si>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</si>
  <si>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</si>
  <si>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</si>
  <si>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</si>
  <si>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</si>
  <si>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</si>
  <si>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</si>
  <si>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</si>
  <si>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</si>
  <si>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</si>
  <si>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</si>
  <si>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</si>
  <si>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</si>
  <si>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</si>
  <si>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</si>
  <si>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</si>
  <si>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</si>
  <si>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</si>
  <si>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</si>
  <si>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</si>
  <si>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</si>
  <si>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</si>
  <si>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</si>
  <si>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</si>
  <si>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</si>
  <si>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</si>
  <si>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</si>
  <si>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</si>
  <si>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</si>
  <si>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</si>
  <si>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</si>
  <si>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</si>
  <si>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</si>
  <si>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</si>
  <si>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</si>
  <si>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</si>
  <si>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</si>
  <si>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</si>
  <si>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</si>
  <si>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</si>
  <si>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</si>
  <si>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</si>
  <si>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</si>
  <si>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</si>
  <si>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</si>
  <si>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</si>
  <si>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</si>
  <si>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</si>
  <si>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</si>
  <si>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</si>
  <si>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</si>
  <si>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</si>
  <si>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</si>
  <si>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</si>
  <si>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</si>
  <si>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</si>
  <si>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</si>
  <si>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</si>
  <si>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</si>
  <si>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</si>
  <si>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</si>
  <si>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</si>
  <si>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</si>
  <si>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</si>
  <si>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</si>
  <si>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</si>
  <si>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</si>
  <si>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</si>
  <si>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</si>
  <si>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</si>
  <si>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</si>
  <si>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</si>
  <si>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</si>
  <si>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</si>
  <si>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</si>
  <si>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</si>
  <si>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</si>
  <si>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</si>
  <si>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</si>
  <si>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</si>
  <si>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</si>
  <si>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</si>
  <si>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</si>
  <si>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</si>
  <si>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</si>
  <si>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</si>
  <si>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</si>
  <si>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</si>
  <si>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</si>
  <si>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</si>
  <si>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</si>
  <si>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</si>
  <si>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</si>
  <si>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</si>
  <si>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</si>
  <si>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</si>
  <si>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</si>
  <si>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</si>
  <si>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</si>
  <si>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</si>
  <si>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</si>
  <si>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</si>
  <si>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</si>
  <si>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</si>
  <si>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</si>
  <si>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</si>
  <si>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</si>
  <si>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</si>
  <si>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</si>
  <si>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</si>
  <si>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</si>
  <si>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</si>
  <si>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</si>
  <si>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</si>
  <si>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</si>
  <si>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</si>
  <si>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</si>
  <si>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</si>
  <si>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</si>
  <si>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</si>
  <si>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</si>
  <si>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</si>
  <si>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</si>
  <si>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</si>
  <si>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</si>
  <si>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</si>
  <si>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</si>
  <si>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</si>
  <si>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</si>
  <si>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</si>
  <si>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</si>
  <si>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</si>
  <si>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</si>
  <si>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</si>
  <si>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</si>
  <si>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</si>
  <si>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</si>
  <si>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</si>
  <si>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</si>
  <si>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</si>
  <si>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</si>
  <si>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</si>
  <si>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</si>
  <si>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</si>
  <si>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</si>
  <si>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</si>
  <si>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</si>
  <si>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</si>
  <si>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</si>
  <si>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</si>
  <si>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</si>
  <si>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</si>
  <si>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</si>
  <si>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</si>
  <si>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</si>
  <si>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</si>
  <si>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</si>
  <si>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</si>
  <si>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</si>
  <si>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</si>
  <si>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</si>
  <si>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</si>
  <si>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</si>
  <si>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</si>
  <si>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</si>
  <si>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</si>
  <si>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</si>
  <si>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</si>
  <si>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</si>
  <si>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</si>
  <si>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</si>
  <si>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</si>
  <si>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</si>
  <si>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</si>
  <si>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</si>
  <si>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</si>
  <si>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</si>
  <si>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</si>
  <si>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</si>
  <si>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</si>
  <si>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</si>
  <si>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</si>
  <si>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</si>
  <si>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</si>
  <si>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</si>
  <si>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</si>
  <si>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</si>
  <si>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</si>
  <si>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</si>
  <si>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</si>
  <si>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</si>
  <si>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</si>
  <si>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</si>
  <si>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</si>
  <si>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</si>
  <si>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</si>
  <si>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</si>
  <si>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</si>
  <si>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</si>
  <si>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</si>
  <si>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</si>
  <si>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</si>
  <si>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</si>
  <si>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</si>
  <si>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</si>
  <si>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</si>
  <si>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</si>
  <si>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</si>
  <si>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</si>
  <si>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</si>
  <si>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</si>
  <si>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</si>
  <si>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</si>
  <si>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</si>
  <si>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</si>
  <si>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</si>
  <si>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</si>
  <si>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</si>
  <si>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</si>
  <si>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</si>
  <si>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</si>
  <si>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</si>
  <si>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</si>
  <si>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</si>
  <si>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</si>
  <si>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</si>
  <si>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</si>
  <si>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</si>
  <si>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</si>
  <si>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</si>
  <si>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</si>
  <si>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</si>
  <si>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</si>
  <si>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</si>
  <si>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</si>
  <si>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</si>
  <si>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</si>
  <si>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</si>
  <si>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</si>
  <si>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</si>
  <si>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</si>
  <si>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</si>
  <si>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</si>
  <si>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</si>
  <si>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</si>
  <si>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</si>
  <si>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</si>
  <si>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</si>
  <si>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</si>
  <si>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</si>
  <si>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</si>
  <si>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</si>
  <si>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</si>
  <si>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</si>
  <si>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</si>
  <si>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</si>
  <si>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</si>
  <si>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</si>
  <si>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</si>
  <si>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</si>
  <si>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</si>
  <si>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</si>
  <si>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</si>
  <si>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</si>
  <si>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</si>
  <si>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</si>
  <si>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</si>
  <si>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</si>
  <si>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</si>
  <si>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</si>
  <si>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</si>
  <si>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</si>
  <si>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</si>
  <si>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</si>
  <si>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</si>
  <si>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</si>
  <si>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</si>
  <si>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</si>
  <si>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</si>
  <si>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</si>
  <si>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</si>
  <si>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</si>
  <si>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</si>
  <si>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</si>
  <si>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</si>
  <si>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</si>
  <si>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</si>
  <si>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</si>
  <si>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</si>
  <si>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</si>
  <si>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</si>
  <si>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</si>
  <si>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</si>
  <si>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</si>
  <si>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</si>
  <si>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</si>
  <si>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</si>
  <si>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</si>
  <si>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</si>
  <si>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</si>
  <si>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</si>
  <si>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</si>
  <si>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</si>
  <si>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</si>
  <si>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</si>
  <si>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</si>
  <si>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</si>
  <si>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</si>
  <si>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</si>
  <si>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</si>
  <si>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</si>
  <si>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</si>
  <si>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</si>
  <si>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</si>
  <si>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</si>
  <si>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</si>
  <si>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</si>
  <si>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</si>
  <si>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</si>
  <si>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</si>
  <si>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</si>
  <si>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</si>
  <si>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</si>
  <si>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</si>
  <si>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</si>
  <si>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</si>
  <si>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</si>
  <si>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</si>
  <si>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</si>
  <si>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</si>
  <si>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</si>
  <si>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</si>
  <si>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</si>
  <si>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</si>
  <si>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</si>
  <si>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</si>
  <si>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</si>
  <si>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</si>
  <si>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</si>
  <si>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</si>
  <si>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</si>
  <si>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</si>
  <si>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</si>
  <si>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</si>
  <si>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</si>
  <si>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</si>
  <si>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</si>
  <si>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</si>
  <si>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</si>
  <si>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</si>
  <si>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</si>
  <si>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</si>
  <si>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</si>
  <si>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</si>
  <si>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</si>
  <si>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</si>
  <si>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</si>
  <si>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</si>
  <si>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</si>
  <si>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</si>
  <si>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</si>
  <si>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</si>
  <si>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</si>
  <si>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</si>
  <si>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</si>
  <si>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</si>
  <si>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</si>
  <si>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</si>
  <si>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</si>
  <si>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</si>
  <si>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</si>
  <si>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</si>
  <si>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</si>
  <si>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</si>
  <si>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</si>
  <si>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</si>
  <si>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</si>
  <si>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</si>
  <si>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</si>
  <si>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</si>
  <si>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</si>
  <si>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</si>
  <si>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</si>
  <si>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</si>
  <si>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</si>
  <si>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</si>
  <si>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</si>
  <si>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</si>
  <si>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</si>
  <si>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</si>
  <si>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</si>
  <si>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</si>
  <si>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</si>
  <si>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</si>
  <si>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</si>
  <si>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</si>
  <si>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</si>
  <si>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</si>
  <si>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</si>
  <si>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</si>
  <si>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</si>
  <si>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</si>
  <si>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</si>
  <si>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</si>
  <si>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</si>
  <si>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</si>
  <si>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</si>
  <si>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</si>
  <si>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</si>
  <si>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</si>
  <si>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</si>
  <si>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</si>
  <si>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</si>
  <si>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</si>
  <si>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</si>
  <si>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</si>
  <si>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</si>
  <si>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</si>
  <si>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</si>
  <si>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</si>
  <si>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</si>
  <si>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</si>
  <si>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</si>
  <si>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</si>
  <si>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</si>
  <si>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</si>
  <si>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</si>
  <si>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</si>
  <si>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</si>
  <si>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</si>
  <si>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</si>
  <si>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</si>
  <si>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</si>
  <si>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</si>
  <si>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</si>
  <si>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</si>
  <si>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</si>
  <si>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</si>
  <si>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</si>
  <si>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</si>
  <si>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</si>
  <si>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</si>
  <si>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</si>
  <si>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</si>
  <si>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</si>
  <si>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</si>
  <si>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</si>
  <si>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</si>
  <si>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</si>
  <si>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</si>
  <si>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</si>
  <si>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</si>
  <si>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</si>
  <si>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</si>
  <si>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</si>
  <si>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</si>
  <si>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</si>
  <si>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</si>
  <si>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</si>
  <si>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</si>
  <si>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</si>
  <si>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</si>
  <si>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</si>
  <si>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</si>
  <si>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</si>
  <si>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</si>
  <si>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</si>
  <si>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</si>
  <si>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</si>
  <si>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</si>
  <si>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</si>
  <si>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</si>
  <si>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</si>
  <si>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</si>
  <si>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</si>
  <si>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</si>
  <si>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</si>
  <si>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</si>
  <si>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</si>
  <si>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</si>
  <si>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</si>
  <si>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</si>
  <si>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</si>
  <si>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</si>
  <si>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</si>
  <si>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</si>
  <si>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</si>
  <si>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</si>
  <si>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</si>
  <si>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</si>
  <si>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</si>
  <si>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</si>
  <si>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</si>
  <si>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</si>
  <si>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</si>
  <si>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</si>
  <si>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</si>
  <si>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</si>
  <si>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</si>
  <si>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</si>
  <si>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</si>
  <si>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</si>
  <si>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</si>
  <si>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</si>
  <si>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</si>
  <si>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</si>
  <si>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</si>
  <si>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</si>
  <si>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</si>
  <si>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</si>
  <si>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</si>
  <si>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</si>
  <si>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</si>
  <si>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</si>
  <si>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</si>
  <si>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</si>
  <si>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</si>
  <si>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</si>
  <si>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</si>
  <si>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</si>
  <si>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</si>
  <si>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</si>
  <si>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</si>
  <si>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</si>
  <si>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</si>
  <si>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</si>
  <si>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</si>
  <si>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</si>
  <si>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</si>
  <si>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</si>
  <si>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</si>
  <si>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</si>
  <si>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</si>
  <si>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</si>
  <si>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</si>
  <si>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</si>
  <si>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</si>
  <si>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</si>
  <si>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</si>
  <si>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</si>
  <si>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</si>
  <si>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</si>
  <si>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</si>
  <si>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</si>
  <si>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</si>
  <si>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</si>
  <si>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</si>
  <si>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</si>
  <si>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</si>
  <si>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</si>
  <si>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</si>
  <si>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</si>
  <si>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</si>
  <si>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</si>
  <si>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</si>
  <si>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</si>
  <si>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</si>
  <si>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</si>
  <si>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</si>
  <si>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</si>
  <si>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</si>
  <si>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</si>
  <si>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</si>
  <si>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</si>
  <si>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</si>
  <si>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</si>
  <si>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</si>
  <si>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</si>
  <si>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</si>
  <si>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</si>
  <si>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</si>
  <si>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</si>
  <si>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</si>
  <si>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</si>
  <si>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</si>
  <si>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</si>
  <si>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</si>
  <si>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</si>
  <si>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</si>
  <si>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</si>
  <si>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</si>
  <si>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</si>
  <si>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</si>
  <si>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</si>
  <si>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</si>
  <si>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</si>
  <si>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</si>
  <si>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</si>
  <si>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</si>
  <si>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</si>
  <si>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</si>
  <si>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</si>
  <si>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</si>
  <si>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</si>
  <si>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</si>
  <si>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</si>
  <si>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</si>
  <si>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</si>
  <si>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</si>
  <si>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</si>
  <si>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</si>
  <si>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</si>
  <si>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</si>
  <si>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</si>
  <si>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</si>
  <si>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</si>
  <si>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</si>
  <si>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</si>
  <si>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</si>
  <si>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</si>
  <si>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</si>
  <si>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</si>
  <si>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</si>
  <si>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</si>
  <si>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</si>
  <si>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</si>
  <si>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</si>
  <si>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</si>
  <si>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</si>
  <si>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</si>
  <si>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</si>
  <si>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</si>
  <si>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</si>
  <si>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</si>
  <si>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</si>
  <si>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</si>
  <si>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</si>
  <si>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</si>
  <si>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</si>
  <si>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</si>
  <si>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</si>
  <si>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</si>
  <si>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</si>
  <si>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</si>
  <si>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</si>
  <si>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</si>
  <si>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</si>
  <si>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</si>
  <si>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</si>
  <si>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</si>
  <si>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</si>
  <si>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</si>
  <si>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</si>
  <si>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</si>
  <si>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</si>
  <si>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</si>
  <si>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</si>
  <si>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</si>
  <si>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</si>
  <si>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</si>
  <si>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</si>
  <si>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</si>
  <si>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</si>
  <si>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</si>
  <si>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</si>
  <si>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</si>
  <si>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</si>
  <si>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</si>
  <si>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</si>
  <si>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</si>
  <si>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</si>
  <si>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</si>
  <si>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</si>
  <si>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</si>
  <si>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</si>
  <si>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</si>
  <si>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</si>
  <si>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</si>
  <si>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</si>
  <si>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</si>
  <si>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</si>
  <si>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</si>
  <si>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</si>
  <si>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</si>
  <si>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</si>
  <si>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</si>
  <si>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</si>
  <si>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</si>
  <si>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</si>
  <si>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</si>
  <si>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</si>
  <si>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</si>
  <si>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</si>
  <si>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</si>
  <si>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</si>
  <si>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</si>
  <si>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</si>
  <si>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</si>
  <si>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</si>
  <si>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</si>
  <si>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</si>
  <si>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</si>
  <si>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</si>
  <si>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</si>
  <si>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</si>
  <si>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</si>
  <si>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</si>
  <si>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</si>
  <si>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</si>
  <si>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</si>
  <si>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</si>
  <si>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</si>
  <si>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</si>
  <si>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</si>
  <si>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</si>
  <si>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</si>
  <si>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</si>
  <si>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</si>
  <si>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</si>
  <si>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</si>
  <si>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</si>
  <si>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</si>
  <si>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</si>
  <si>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</si>
  <si>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</si>
  <si>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</si>
  <si>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</si>
  <si>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</si>
  <si>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</si>
  <si>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</si>
  <si>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</si>
  <si>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</si>
  <si>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</si>
  <si>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</si>
  <si>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</si>
  <si>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</si>
  <si>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</si>
  <si>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</si>
  <si>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</si>
  <si>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</si>
  <si>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</si>
  <si>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</si>
  <si>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</si>
  <si>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</si>
  <si>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</si>
  <si>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</si>
  <si>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</si>
  <si>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</si>
  <si>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</si>
  <si>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</si>
  <si>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</si>
  <si>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</si>
  <si>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</si>
  <si>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</si>
  <si>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</si>
  <si>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</si>
  <si>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</si>
  <si>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</si>
  <si>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</si>
  <si>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</si>
  <si>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</si>
  <si>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</si>
  <si>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</si>
  <si>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</si>
  <si>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</si>
  <si>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</si>
  <si>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</si>
  <si>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</si>
  <si>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</si>
  <si>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</si>
  <si>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</si>
  <si>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</si>
  <si>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</si>
  <si>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</si>
  <si>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</si>
  <si>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</si>
  <si>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</si>
  <si>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</si>
  <si>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</si>
  <si>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</si>
  <si>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</si>
  <si>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</si>
  <si>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</si>
  <si>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</si>
  <si>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</si>
  <si>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</si>
  <si>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</si>
  <si>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</si>
  <si>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</si>
  <si>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</si>
  <si>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</si>
  <si>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</si>
  <si>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</si>
  <si>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</si>
  <si>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</si>
  <si>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</si>
  <si>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</si>
  <si>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</si>
  <si>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</si>
  <si>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</si>
  <si>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</si>
  <si>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</si>
  <si>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</si>
  <si>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</si>
  <si>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</si>
  <si>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</si>
  <si>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</si>
  <si>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</si>
  <si>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</si>
  <si>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</si>
  <si>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</si>
  <si>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</si>
  <si>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</si>
  <si>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</si>
  <si>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</si>
  <si>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</si>
  <si>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</si>
  <si>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</si>
  <si>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</si>
  <si>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</si>
  <si>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</si>
  <si>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</si>
  <si>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</si>
  <si>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</si>
  <si>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</si>
  <si>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</si>
  <si>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</si>
  <si>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</si>
  <si>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</si>
  <si>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</si>
  <si>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</si>
  <si>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</si>
  <si>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</si>
  <si>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</si>
  <si>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</si>
  <si>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</si>
  <si>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</si>
  <si>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</si>
  <si>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</si>
  <si>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</si>
  <si>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</si>
  <si>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</si>
  <si>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</si>
  <si>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</si>
  <si>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</si>
  <si>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</si>
  <si>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</si>
  <si>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</si>
  <si>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</si>
  <si>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</si>
  <si>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</si>
  <si>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</si>
  <si>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</si>
  <si>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</si>
  <si>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</si>
  <si>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</si>
  <si>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</si>
  <si>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</si>
  <si>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</si>
  <si>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</si>
  <si>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</si>
  <si>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</si>
  <si>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</si>
  <si>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</si>
  <si>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</si>
  <si>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</si>
  <si>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</si>
  <si>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</si>
  <si>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</si>
  <si>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</si>
  <si>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</si>
  <si>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</si>
  <si>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</si>
  <si>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</si>
  <si>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</si>
  <si>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</si>
  <si>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</si>
  <si>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</si>
  <si>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</si>
  <si>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</si>
  <si>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</si>
  <si>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</si>
  <si>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</si>
  <si>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</si>
  <si>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</si>
  <si>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</si>
  <si>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</si>
  <si>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</si>
  <si>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</si>
  <si>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</si>
  <si>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</si>
  <si>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</si>
  <si>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</si>
  <si>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</si>
  <si>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</si>
  <si>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</si>
  <si>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</si>
  <si>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</si>
  <si>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</si>
  <si>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</si>
  <si>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</si>
  <si>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</si>
  <si>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</si>
  <si>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</si>
  <si>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</si>
  <si>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</si>
  <si>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</si>
  <si>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</si>
  <si>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</si>
  <si>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</si>
  <si>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</si>
  <si>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</si>
  <si>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</si>
  <si>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</si>
  <si>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</si>
  <si>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</si>
  <si>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</si>
  <si>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</si>
  <si>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</si>
  <si>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</si>
  <si>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</si>
  <si>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</si>
  <si>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</si>
  <si>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</si>
  <si>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</si>
  <si>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</si>
  <si>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</si>
  <si>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</si>
  <si>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</si>
  <si>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</si>
  <si>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</si>
  <si>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</si>
  <si>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</si>
  <si>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</si>
  <si>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</si>
  <si>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</si>
  <si>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</si>
  <si>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</si>
  <si>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</si>
  <si>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</si>
  <si>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</si>
  <si>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</si>
  <si>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</si>
  <si>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</si>
  <si>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</si>
  <si>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</si>
  <si>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</si>
  <si>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</si>
  <si>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</si>
  <si>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</si>
  <si>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</si>
  <si>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</si>
  <si>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</si>
  <si>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</si>
  <si>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</si>
  <si>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</si>
  <si>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</si>
  <si>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</si>
  <si>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</si>
  <si>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</si>
  <si>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</si>
  <si>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</si>
  <si>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</si>
  <si>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</si>
  <si>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</si>
  <si>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</si>
  <si>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</si>
  <si>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</si>
  <si>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</si>
  <si>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</si>
  <si>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</si>
  <si>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</si>
  <si>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</si>
  <si>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</si>
  <si>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</si>
  <si>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</si>
  <si>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</si>
  <si>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</si>
  <si>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</si>
  <si>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</si>
  <si>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</si>
  <si>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</si>
  <si>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</si>
  <si>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</si>
  <si>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</si>
  <si>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</si>
  <si>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</si>
  <si>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</si>
  <si>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</si>
  <si>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</si>
  <si>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</si>
  <si>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</si>
  <si>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</si>
  <si>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</si>
  <si>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</si>
  <si>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</si>
  <si>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</si>
  <si>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</si>
  <si>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</si>
  <si>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</si>
  <si>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</si>
  <si>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</si>
  <si>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</si>
  <si>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</si>
  <si>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</si>
  <si>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</si>
  <si>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</si>
  <si>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</si>
  <si>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</si>
  <si>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</si>
  <si>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</si>
  <si>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</si>
  <si>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</si>
  <si>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</si>
  <si>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</si>
  <si>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</si>
  <si>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</si>
  <si>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</si>
  <si>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</si>
  <si>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</si>
  <si>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</si>
  <si>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</si>
  <si>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</si>
  <si>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</si>
  <si>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</si>
  <si>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</si>
  <si>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</si>
  <si>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</si>
  <si>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</si>
  <si>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</si>
  <si>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</si>
  <si>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</si>
  <si>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</si>
  <si>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</si>
  <si>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</si>
  <si>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</si>
  <si>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</si>
  <si>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</si>
  <si>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</si>
  <si>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</si>
  <si>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</si>
  <si>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</si>
  <si>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</si>
  <si>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</si>
  <si>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</si>
  <si>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</si>
  <si>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</si>
  <si>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</si>
  <si>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</si>
  <si>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</si>
  <si>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</si>
  <si>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</si>
  <si>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</si>
  <si>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</si>
  <si>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</si>
  <si>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</si>
  <si>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</si>
  <si>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</si>
  <si>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</si>
  <si>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</si>
  <si>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</si>
  <si>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</si>
  <si>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</si>
  <si>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</si>
  <si>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</si>
  <si>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</si>
  <si>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</si>
  <si>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</si>
  <si>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</si>
  <si>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</si>
  <si>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</si>
  <si>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</si>
  <si>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</si>
  <si>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</si>
  <si>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</si>
  <si>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</si>
  <si>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</si>
  <si>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</si>
  <si>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</si>
  <si>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</si>
  <si>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</si>
  <si>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</si>
  <si>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</si>
  <si>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</si>
  <si>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</si>
  <si>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</si>
  <si>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</si>
  <si>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</si>
  <si>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</si>
  <si>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</si>
  <si>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</si>
  <si>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</si>
  <si>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</si>
  <si>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</si>
  <si>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</si>
  <si>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</si>
  <si>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</si>
  <si>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</si>
  <si>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</si>
  <si>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</si>
  <si>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</si>
  <si>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</si>
  <si>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</si>
  <si>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</si>
  <si>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</si>
  <si>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</si>
  <si>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</si>
  <si>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</si>
  <si>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</si>
  <si>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</si>
  <si>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</si>
  <si>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</si>
  <si>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</si>
  <si>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</si>
  <si>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</si>
  <si>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</si>
  <si>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</si>
  <si>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</si>
  <si>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</si>
  <si>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</si>
  <si>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</si>
  <si>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</si>
  <si>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</si>
  <si>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</si>
  <si>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</si>
  <si>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</si>
  <si>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</si>
  <si>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</si>
  <si>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</si>
  <si>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</si>
  <si>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</si>
  <si>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</si>
  <si>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</si>
  <si>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</si>
  <si>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</si>
  <si>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</si>
  <si>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</si>
  <si>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</si>
  <si>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</si>
  <si>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</si>
  <si>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</si>
  <si>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</si>
  <si>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</si>
  <si>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</si>
  <si>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</si>
  <si>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</si>
  <si>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</si>
  <si>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</si>
  <si>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</si>
  <si>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</si>
  <si>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</si>
  <si>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</si>
  <si>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</si>
  <si>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</si>
  <si>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</si>
  <si>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</si>
  <si>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</si>
  <si>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</si>
  <si>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</si>
  <si>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</si>
  <si>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</si>
  <si>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</si>
  <si>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</si>
  <si>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</si>
  <si>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</si>
  <si>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</si>
  <si>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</si>
  <si>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</si>
  <si>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</si>
  <si>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</si>
  <si>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</si>
  <si>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</si>
  <si>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</si>
  <si>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</si>
  <si>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</si>
  <si>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</si>
  <si>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</si>
  <si>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</si>
  <si>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</si>
  <si>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</si>
  <si>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</si>
  <si>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</si>
  <si>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</si>
  <si>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</si>
  <si>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</si>
  <si>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</si>
  <si>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</si>
  <si>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</si>
  <si>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</si>
  <si>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</si>
  <si>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</si>
  <si>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</si>
  <si>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</si>
  <si>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</si>
  <si>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</si>
  <si>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</si>
  <si>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</si>
  <si>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</si>
  <si>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</si>
  <si>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</si>
  <si>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</si>
  <si>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</si>
  <si>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</si>
  <si>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</si>
  <si>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</si>
  <si>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</si>
  <si>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</si>
  <si>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</si>
  <si>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</si>
  <si>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</si>
  <si>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</si>
  <si>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</si>
  <si>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</si>
  <si>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</si>
  <si>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</si>
  <si>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</si>
  <si>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</si>
  <si>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</si>
  <si>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</si>
  <si>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</si>
  <si>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</si>
  <si>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</si>
  <si>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</si>
  <si>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</si>
  <si>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</si>
  <si>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</si>
  <si>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</si>
  <si>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</si>
  <si>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</si>
  <si>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</si>
  <si>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</si>
  <si>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</si>
  <si>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</si>
  <si>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</si>
  <si>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</si>
  <si>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</si>
  <si>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</si>
  <si>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</si>
  <si>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</si>
  <si>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</si>
  <si>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</si>
  <si>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</si>
  <si>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</si>
  <si>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</si>
  <si>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</si>
  <si>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</si>
  <si>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</si>
  <si>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</si>
  <si>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</si>
  <si>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</si>
  <si>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</si>
  <si>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</si>
  <si>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</si>
  <si>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</si>
  <si>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</si>
  <si>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</si>
  <si>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</si>
  <si>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</si>
  <si>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</si>
  <si>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</si>
  <si>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</si>
  <si>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</si>
  <si>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</si>
  <si>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</si>
  <si>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</si>
  <si>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</si>
  <si>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</si>
  <si>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</si>
  <si>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</si>
  <si>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</si>
  <si>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</si>
  <si>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</si>
  <si>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</si>
  <si>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</si>
  <si>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</si>
  <si>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</si>
  <si>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</si>
  <si>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</si>
  <si>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</si>
  <si>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</si>
  <si>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</si>
  <si>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</si>
  <si>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</si>
  <si>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</si>
  <si>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</si>
  <si>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</si>
  <si>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</si>
  <si>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</si>
  <si>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</si>
  <si>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</si>
  <si>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</si>
  <si>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</si>
  <si>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</si>
  <si>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</si>
  <si>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</si>
  <si>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</si>
  <si>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</si>
  <si>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</si>
  <si>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</si>
  <si>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</si>
  <si>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</si>
  <si>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</si>
  <si>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</si>
  <si>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</si>
  <si>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</si>
  <si>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</si>
  <si>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</si>
  <si>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</si>
  <si>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</si>
  <si>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</si>
  <si>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</si>
  <si>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</si>
  <si>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</si>
  <si>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</si>
  <si>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</si>
  <si>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</si>
  <si>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</si>
  <si>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</si>
  <si>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</si>
  <si>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</si>
  <si>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</si>
  <si>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</si>
  <si>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</si>
  <si>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</si>
  <si>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</si>
  <si>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</si>
  <si>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</si>
  <si>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</si>
  <si>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</si>
  <si>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</si>
  <si>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</si>
  <si>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</si>
  <si>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</si>
  <si>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</si>
  <si>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</si>
  <si>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</si>
  <si>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</si>
  <si>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</si>
  <si>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</si>
  <si>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</si>
  <si>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</si>
  <si>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</si>
  <si>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</si>
  <si>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</si>
  <si>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</si>
  <si>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</si>
  <si>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</si>
  <si>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</si>
  <si>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</si>
  <si>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</si>
  <si>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</si>
  <si>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</si>
  <si>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</si>
  <si>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</si>
  <si>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</si>
  <si>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</si>
  <si>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</si>
  <si>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</si>
  <si>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</si>
  <si>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</si>
  <si>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</si>
  <si>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</si>
  <si>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</si>
  <si>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</si>
  <si>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</si>
  <si>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</si>
  <si>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</si>
  <si>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</si>
  <si>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</si>
  <si>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</si>
  <si>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</si>
  <si>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</si>
  <si>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</si>
  <si>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</si>
  <si>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</si>
  <si>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</si>
  <si>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</si>
  <si>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</si>
  <si>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</si>
  <si>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</si>
  <si>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</si>
  <si>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</si>
  <si>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</si>
  <si>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</si>
  <si>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</si>
  <si>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</si>
  <si>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</si>
  <si>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</si>
  <si>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</si>
  <si>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</si>
  <si>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</si>
  <si>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</si>
  <si>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</si>
  <si>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</si>
  <si>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</si>
  <si>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</si>
  <si>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</si>
  <si>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</si>
  <si>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</si>
  <si>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</si>
  <si>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</si>
  <si>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</si>
  <si>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</si>
  <si>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</si>
  <si>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</si>
  <si>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</si>
  <si>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</si>
  <si>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</si>
  <si>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</si>
  <si>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</si>
  <si>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</si>
  <si>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</si>
  <si>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</si>
  <si>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</si>
  <si>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</si>
  <si>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</si>
  <si>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</si>
  <si>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</si>
  <si>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</si>
  <si>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</si>
  <si>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</si>
  <si>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</si>
  <si>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</si>
  <si>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</si>
  <si>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</si>
  <si>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</si>
  <si>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</si>
  <si>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</si>
  <si>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</si>
  <si>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</si>
  <si>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</si>
  <si>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</si>
  <si>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</si>
  <si>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</si>
  <si>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</si>
  <si>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</si>
  <si>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</si>
  <si>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</si>
  <si>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</si>
  <si>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</si>
  <si>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</si>
  <si>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</si>
  <si>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</si>
  <si>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</si>
  <si>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</si>
  <si>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</si>
  <si>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</si>
  <si>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</si>
  <si>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</si>
  <si>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</si>
  <si>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</si>
  <si>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</si>
  <si>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</si>
  <si>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</si>
  <si>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</si>
  <si>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</si>
  <si>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</si>
  <si>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</si>
  <si>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</si>
  <si>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</si>
  <si>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</si>
  <si>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</si>
  <si>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</si>
  <si>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</si>
  <si>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</si>
  <si>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</si>
  <si>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</si>
  <si>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</si>
  <si>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</si>
  <si>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</si>
  <si>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</si>
  <si>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</si>
  <si>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</si>
  <si>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</si>
  <si>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</si>
  <si>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</si>
  <si>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</si>
  <si>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</si>
  <si>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</si>
  <si>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</si>
  <si>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</si>
  <si>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</si>
  <si>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</si>
  <si>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</si>
  <si>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</si>
  <si>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</si>
  <si>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</si>
  <si>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</si>
  <si>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</si>
  <si>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</si>
  <si>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</si>
  <si>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</si>
  <si>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</si>
  <si>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</si>
  <si>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</si>
  <si>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</si>
  <si>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</si>
  <si>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</si>
  <si>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</si>
  <si>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</si>
  <si>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</si>
  <si>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</si>
  <si>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</si>
  <si>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</si>
  <si>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</si>
  <si>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</si>
  <si>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</si>
  <si>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</si>
  <si>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</si>
  <si>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</si>
  <si>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</si>
  <si>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</si>
  <si>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</si>
  <si>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</si>
  <si>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</si>
  <si>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</si>
  <si>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</si>
  <si>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</si>
  <si>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</si>
  <si>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</si>
  <si>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</si>
  <si>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</si>
  <si>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</si>
  <si>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</si>
  <si>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</si>
  <si>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</si>
  <si>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</si>
  <si>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</si>
  <si>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</si>
  <si>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</si>
  <si>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</si>
  <si>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</si>
  <si>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</si>
  <si>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</si>
  <si>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</si>
  <si>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</si>
  <si>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</si>
  <si>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</si>
  <si>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</si>
  <si>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</si>
  <si>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</si>
  <si>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</si>
  <si>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</si>
  <si>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</si>
  <si>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</si>
  <si>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</si>
  <si>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</si>
  <si>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</si>
  <si>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</si>
  <si>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</si>
  <si>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</si>
  <si>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</si>
  <si>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</si>
  <si>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</si>
  <si>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</si>
  <si>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</si>
  <si>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</si>
  <si>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</si>
  <si>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</si>
  <si>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</si>
  <si>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</si>
  <si>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</si>
  <si>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</si>
  <si>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</si>
  <si>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</si>
  <si>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</si>
  <si>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</si>
  <si>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</si>
  <si>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</si>
  <si>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</si>
  <si>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</si>
  <si>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</si>
  <si>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</si>
  <si>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</si>
  <si>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</si>
  <si>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</si>
  <si>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</si>
  <si>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</si>
  <si>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</si>
  <si>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</si>
  <si>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</si>
  <si>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</si>
  <si>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</si>
  <si>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</si>
  <si>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</si>
  <si>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</si>
  <si>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</si>
  <si>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</si>
  <si>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</si>
  <si>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</si>
  <si>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</si>
  <si>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</si>
  <si>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</si>
  <si>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</si>
  <si>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</si>
  <si>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</si>
  <si>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</si>
  <si>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</si>
  <si>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</si>
  <si>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</si>
  <si>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</si>
  <si>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</si>
  <si>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</si>
  <si>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</si>
  <si>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</si>
  <si>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</si>
  <si>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</si>
  <si>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</si>
  <si>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</si>
  <si>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</si>
  <si>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</si>
  <si>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</si>
  <si>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</si>
  <si>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</si>
  <si>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</si>
  <si>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</si>
  <si>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</si>
  <si>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</si>
  <si>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</si>
  <si>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</si>
  <si>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</si>
  <si>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</si>
  <si>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</si>
  <si>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</si>
  <si>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</si>
  <si>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</si>
  <si>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</si>
  <si>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</si>
  <si>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</si>
  <si>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</si>
  <si>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</si>
  <si>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</si>
  <si>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</si>
  <si>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</si>
  <si>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</si>
  <si>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</si>
  <si>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</si>
  <si>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</si>
  <si>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</si>
  <si>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</si>
  <si>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</si>
  <si>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</si>
  <si>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</si>
  <si>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</si>
  <si>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</si>
  <si>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</si>
  <si>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</si>
  <si>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</si>
  <si>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</si>
  <si>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</si>
  <si>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</si>
  <si>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</si>
  <si>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</si>
  <si>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</si>
  <si>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</si>
  <si>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</si>
  <si>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</si>
  <si>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</si>
  <si>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</si>
  <si>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</si>
  <si>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</si>
  <si>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</si>
  <si>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</si>
  <si>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</si>
  <si>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</si>
  <si>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</si>
  <si>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</si>
  <si>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</si>
  <si>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</si>
  <si>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</si>
  <si>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</si>
  <si>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</si>
  <si>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</si>
  <si>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</si>
  <si>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</si>
  <si>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</si>
  <si>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</si>
  <si>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</si>
  <si>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</si>
  <si>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</si>
  <si>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</si>
  <si>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</si>
  <si>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</si>
  <si>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</si>
  <si>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</si>
  <si>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</si>
  <si>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</si>
  <si>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</si>
  <si>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</si>
  <si>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</si>
  <si>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</si>
  <si>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</si>
  <si>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</si>
  <si>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</si>
  <si>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</si>
  <si>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</si>
  <si>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</si>
  <si>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</si>
  <si>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</si>
  <si>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</si>
  <si>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</si>
  <si>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</si>
  <si>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</si>
  <si>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</si>
  <si>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</si>
  <si>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</si>
  <si>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</si>
  <si>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</si>
  <si>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</si>
  <si>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</si>
  <si>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</si>
  <si>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</si>
  <si>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</si>
  <si>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</si>
  <si>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</si>
  <si>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</si>
  <si>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</si>
  <si>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</si>
  <si>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</si>
  <si>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</si>
  <si>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</si>
  <si>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</si>
  <si>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</si>
  <si>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</si>
  <si>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</si>
  <si>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</si>
  <si>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</si>
  <si>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</si>
  <si>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</si>
  <si>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</si>
  <si>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</si>
  <si>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</si>
  <si>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</si>
  <si>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</si>
  <si>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</si>
  <si>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</si>
  <si>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</si>
  <si>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</si>
  <si>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</si>
  <si>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</si>
  <si>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</si>
  <si>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</si>
  <si>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</si>
  <si>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</si>
  <si>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</si>
  <si>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</si>
  <si>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</si>
  <si>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</si>
  <si>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</si>
  <si>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</si>
  <si>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</si>
  <si>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</si>
  <si>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</si>
  <si>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</si>
  <si>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</si>
  <si>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</si>
  <si>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</si>
  <si>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</si>
  <si>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</si>
  <si>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</si>
  <si>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</si>
  <si>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</si>
  <si>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</si>
  <si>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</si>
  <si>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</si>
  <si>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</si>
  <si>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</si>
  <si>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</si>
  <si>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</si>
  <si>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</si>
  <si>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</si>
  <si>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</si>
  <si>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</si>
  <si>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</si>
  <si>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</si>
  <si>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</si>
  <si>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</si>
  <si>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</si>
  <si>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</si>
  <si>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</si>
  <si>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</si>
  <si>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</si>
  <si>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</si>
  <si>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</si>
  <si>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</si>
  <si>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</si>
  <si>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</si>
  <si>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</si>
  <si>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</si>
  <si>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</si>
  <si>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</si>
  <si>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</si>
  <si>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</si>
  <si>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</si>
  <si>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</si>
  <si>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</si>
  <si>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</si>
  <si>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</si>
  <si>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</si>
  <si>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</si>
  <si>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</si>
  <si>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</si>
  <si>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</si>
  <si>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</si>
  <si>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</si>
  <si>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</si>
  <si>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</si>
  <si>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</si>
  <si>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</si>
  <si>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</si>
  <si>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</si>
  <si>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</si>
  <si>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</si>
  <si>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</si>
  <si>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</si>
  <si>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</si>
  <si>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</si>
  <si>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</si>
  <si>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</si>
  <si>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</si>
  <si>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</si>
  <si>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</si>
  <si>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</si>
  <si>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</si>
  <si>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</si>
  <si>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</si>
  <si>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</si>
  <si>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</si>
  <si>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</si>
  <si>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</si>
  <si>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</si>
  <si>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</si>
  <si>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</si>
  <si>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</si>
  <si>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</si>
  <si>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</si>
  <si>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</si>
  <si>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</si>
  <si>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</si>
  <si>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</si>
  <si>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</si>
  <si>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</si>
  <si>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</si>
  <si>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</si>
  <si>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</si>
  <si>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</si>
  <si>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</si>
  <si>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</si>
  <si>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</si>
  <si>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</si>
  <si>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</si>
  <si>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</si>
  <si>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</si>
  <si>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</si>
  <si>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</si>
  <si>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</si>
  <si>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</si>
  <si>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</si>
  <si>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</si>
  <si>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</si>
  <si>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</si>
  <si>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</si>
  <si>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</si>
  <si>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</si>
  <si>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</si>
  <si>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</si>
  <si>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</si>
  <si>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</si>
  <si>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</si>
  <si>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</si>
  <si>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</si>
  <si>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</si>
  <si>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</si>
  <si>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</si>
  <si>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</si>
  <si>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</si>
  <si>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</si>
  <si>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</si>
  <si>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</si>
  <si>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</si>
  <si>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</si>
  <si>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</si>
  <si>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</si>
  <si>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</si>
  <si>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</si>
  <si>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</si>
  <si>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</si>
  <si>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</si>
  <si>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</si>
  <si>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</si>
  <si>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</si>
  <si>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</si>
  <si>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</si>
  <si>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</si>
  <si>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</si>
  <si>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</si>
  <si>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</si>
  <si>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</si>
  <si>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</si>
  <si>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</si>
  <si>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</si>
  <si>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</si>
  <si>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</si>
  <si>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</si>
  <si>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</si>
  <si>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</si>
  <si>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</si>
  <si>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</si>
  <si>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</si>
  <si>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</si>
  <si>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</si>
  <si>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</si>
  <si>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</si>
  <si>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</si>
  <si>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</si>
  <si>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</si>
  <si>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</si>
  <si>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</si>
  <si>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</si>
  <si>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</si>
  <si>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</si>
  <si>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</si>
  <si>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</si>
  <si>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</si>
  <si>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</si>
  <si>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</si>
  <si>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</si>
  <si>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</si>
  <si>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</si>
  <si>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</si>
  <si>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</si>
  <si>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</si>
  <si>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</si>
  <si>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</si>
  <si>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</si>
  <si>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</si>
  <si>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</si>
  <si>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</si>
  <si>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</si>
  <si>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</si>
  <si>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</si>
  <si>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</si>
  <si>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</si>
  <si>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</si>
  <si>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</si>
  <si>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</si>
  <si>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</si>
  <si>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</si>
  <si>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</si>
  <si>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</si>
  <si>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</si>
  <si>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</si>
  <si>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</si>
  <si>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</si>
  <si>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</si>
  <si>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</si>
  <si>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</si>
  <si>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</si>
  <si>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</si>
  <si>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</si>
  <si>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</si>
  <si>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</si>
  <si>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</si>
  <si>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</si>
  <si>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</si>
  <si>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</si>
  <si>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</si>
  <si>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</si>
  <si>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</si>
  <si>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</si>
  <si>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</si>
  <si>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</si>
  <si>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</si>
  <si>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</si>
  <si>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</si>
  <si>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</si>
  <si>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</si>
  <si>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</si>
  <si>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</si>
  <si>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</si>
  <si>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</si>
  <si>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</si>
  <si>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</si>
  <si>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</si>
  <si>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</si>
  <si>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</si>
  <si>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</si>
  <si>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</si>
  <si>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</si>
  <si>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</si>
  <si>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</si>
  <si>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</si>
  <si>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</si>
  <si>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</si>
  <si>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</si>
  <si>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</si>
  <si>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</si>
  <si>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</si>
  <si>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</si>
  <si>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</si>
  <si>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</si>
  <si>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</si>
  <si>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</si>
  <si>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</si>
  <si>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</si>
  <si>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</si>
  <si>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</si>
  <si>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</si>
  <si>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</si>
  <si>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</si>
  <si>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</si>
  <si>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</si>
  <si>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</si>
  <si>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</si>
  <si>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</si>
  <si>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</si>
  <si>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</si>
  <si>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</si>
  <si>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</si>
  <si>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</si>
  <si>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</si>
  <si>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</si>
  <si>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</si>
  <si>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</si>
  <si>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</si>
  <si>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</si>
  <si>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</si>
  <si>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</si>
  <si>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</si>
  <si>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</si>
  <si>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</si>
  <si>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</si>
  <si>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</si>
  <si>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</si>
  <si>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</si>
  <si>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</si>
  <si>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</si>
  <si>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</si>
  <si>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</si>
  <si>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</si>
  <si>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</si>
  <si>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</si>
  <si>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</si>
  <si>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</si>
  <si>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</si>
  <si>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</si>
  <si>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</si>
  <si>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</si>
  <si>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</si>
  <si>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</si>
  <si>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</si>
  <si>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</si>
  <si>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</si>
  <si>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</si>
  <si>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</si>
  <si>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</si>
  <si>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</si>
  <si>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</si>
  <si>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</si>
  <si>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</si>
  <si>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</si>
  <si>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</si>
  <si>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</si>
  <si>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</si>
  <si>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</si>
  <si>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</si>
  <si>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</si>
  <si>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</si>
  <si>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</si>
  <si>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</si>
  <si>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</si>
  <si>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</si>
  <si>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</si>
  <si>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</si>
  <si>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</si>
  <si>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</si>
  <si>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</si>
  <si>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</si>
  <si>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</si>
  <si>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</si>
  <si>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</si>
  <si>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</si>
  <si>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</si>
  <si>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</si>
  <si>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</si>
  <si>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</si>
  <si>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</si>
  <si>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</si>
  <si>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</si>
  <si>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</si>
  <si>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</si>
  <si>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</si>
  <si>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</si>
  <si>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</si>
  <si>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</si>
  <si>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</si>
  <si>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</si>
  <si>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</si>
  <si>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</si>
  <si>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</si>
  <si>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</si>
  <si>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</si>
  <si>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</si>
  <si>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</si>
  <si>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</si>
  <si>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</si>
  <si>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</si>
  <si>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</si>
  <si>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</si>
  <si>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</si>
  <si>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</si>
  <si>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</si>
  <si>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</si>
  <si>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</si>
  <si>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</si>
  <si>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</si>
  <si>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</si>
  <si>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</si>
  <si>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</si>
  <si>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</si>
  <si>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</si>
  <si>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</si>
  <si>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</si>
  <si>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</si>
  <si>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</si>
  <si>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</si>
  <si>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</si>
  <si>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</si>
  <si>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</si>
  <si>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</si>
  <si>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</si>
  <si>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</si>
  <si>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</si>
  <si>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</si>
  <si>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</si>
  <si>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</si>
  <si>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</si>
  <si>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</si>
  <si>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</si>
  <si>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</si>
  <si>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</si>
  <si>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</si>
  <si>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</si>
  <si>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</si>
  <si>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</si>
  <si>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</si>
  <si>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</si>
  <si>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</si>
  <si>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</si>
  <si>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</si>
  <si>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</si>
  <si>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</si>
  <si>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</si>
  <si>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</si>
  <si>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</si>
  <si>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</si>
  <si>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</si>
  <si>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</si>
  <si>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</si>
  <si>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</si>
  <si>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</si>
  <si>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</si>
  <si>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</si>
  <si>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</si>
  <si>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</si>
  <si>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</si>
  <si>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</si>
  <si>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</si>
  <si>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</si>
  <si>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</si>
  <si>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</si>
  <si>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</si>
  <si>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</si>
  <si>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</si>
  <si>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</si>
  <si>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</si>
  <si>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</si>
  <si>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</si>
  <si>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</si>
  <si>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</si>
  <si>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</si>
  <si>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</si>
  <si>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</si>
  <si>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</si>
  <si>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</si>
  <si>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</si>
  <si>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</si>
  <si>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</si>
  <si>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</si>
  <si>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</si>
  <si>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</si>
  <si>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</si>
  <si>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</si>
  <si>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</si>
  <si>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</si>
  <si>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</si>
  <si>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</si>
  <si>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</si>
  <si>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</si>
  <si>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</si>
  <si>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</si>
  <si>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</si>
  <si>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</si>
  <si>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</si>
  <si>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</si>
  <si>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</si>
  <si>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</si>
  <si>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</si>
  <si>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</si>
  <si>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</si>
  <si>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</si>
  <si>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</si>
  <si>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</si>
  <si>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</si>
  <si>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</si>
  <si>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</si>
  <si>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</si>
  <si>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</si>
  <si>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</si>
  <si>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</si>
  <si>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</si>
  <si>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</si>
  <si>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</si>
  <si>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</si>
  <si>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</si>
  <si>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</si>
  <si>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</si>
  <si>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</si>
  <si>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</si>
  <si>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</si>
  <si>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</si>
  <si>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</si>
  <si>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</si>
  <si>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</si>
  <si>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</si>
  <si>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</si>
  <si>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</si>
  <si>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</si>
  <si>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</si>
  <si>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</si>
  <si>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</si>
  <si>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</si>
  <si>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</si>
  <si>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</si>
  <si>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</si>
  <si>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</si>
  <si>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</si>
  <si>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</si>
  <si>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</si>
  <si>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</si>
  <si>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</si>
  <si>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</si>
  <si>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</si>
  <si>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</si>
  <si>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</si>
  <si>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</si>
  <si>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</si>
  <si>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</si>
  <si>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</si>
  <si>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</si>
  <si>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</si>
  <si>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</si>
  <si>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</si>
  <si>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</si>
  <si>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</si>
  <si>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</si>
  <si>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</si>
  <si>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</si>
  <si>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</si>
  <si>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</si>
  <si>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</si>
  <si>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</si>
  <si>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</si>
  <si>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</si>
  <si>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</si>
  <si>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</si>
  <si>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</si>
  <si>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</si>
  <si>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</si>
  <si>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</si>
  <si>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</si>
  <si>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</si>
  <si>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</si>
  <si>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</si>
  <si>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</si>
  <si>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</si>
  <si>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</si>
  <si>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</si>
  <si>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</si>
  <si>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</si>
  <si>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</si>
  <si>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</si>
  <si>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</si>
  <si>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</si>
  <si>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</si>
  <si>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</si>
  <si>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</si>
  <si>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</si>
  <si>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</si>
  <si>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</si>
  <si>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</si>
  <si>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</si>
  <si>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</si>
  <si>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</si>
  <si>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</si>
  <si>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</si>
  <si>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</si>
  <si>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</si>
  <si>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</si>
  <si>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</si>
  <si>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</si>
  <si>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</si>
  <si>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</si>
  <si>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</si>
  <si>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</si>
  <si>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</si>
  <si>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</si>
  <si>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</si>
  <si>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</si>
  <si>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</si>
  <si>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</si>
  <si>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</si>
  <si>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</si>
  <si>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</si>
  <si>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</si>
  <si>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</si>
  <si>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</si>
  <si>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</si>
  <si>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</si>
  <si>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</si>
  <si>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</si>
  <si>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</si>
  <si>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</si>
  <si>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</si>
  <si>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</si>
  <si>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</si>
  <si>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</si>
  <si>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</si>
  <si>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</si>
  <si>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</si>
  <si>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</si>
  <si>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</si>
  <si>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</si>
  <si>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</si>
  <si>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</si>
  <si>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</si>
  <si>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</si>
  <si>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</si>
  <si>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</si>
  <si>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</si>
  <si>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</si>
  <si>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</si>
  <si>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</si>
  <si>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</si>
  <si>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</si>
  <si>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</si>
  <si>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</si>
  <si>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</si>
  <si>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</si>
  <si>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</si>
  <si>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</si>
  <si>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</si>
  <si>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</si>
  <si>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</si>
  <si>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</si>
  <si>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</si>
  <si>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</si>
  <si>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</si>
  <si>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</si>
  <si>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</si>
  <si>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</si>
  <si>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</si>
  <si>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</si>
  <si>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</si>
  <si>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</si>
  <si>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</si>
  <si>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</si>
  <si>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</si>
  <si>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</si>
  <si>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</si>
  <si>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</si>
  <si>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</si>
  <si>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</si>
  <si>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</si>
  <si>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</si>
  <si>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</si>
  <si>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</si>
  <si>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</si>
  <si>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</si>
  <si>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</si>
  <si>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</si>
  <si>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</si>
  <si>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</si>
  <si>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</si>
  <si>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</si>
  <si>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</si>
  <si>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</si>
  <si>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</si>
  <si>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</si>
  <si>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</si>
  <si>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</si>
  <si>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</si>
  <si>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</si>
  <si>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</si>
  <si>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</si>
  <si>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</si>
  <si>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</si>
  <si>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</si>
  <si>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</si>
  <si>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</si>
  <si>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</si>
  <si>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</si>
  <si>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</si>
  <si>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</si>
  <si>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</si>
  <si>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</si>
  <si>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</si>
  <si>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</si>
  <si>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</si>
  <si>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</si>
  <si>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</si>
  <si>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</si>
  <si>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</si>
  <si>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</si>
  <si>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</si>
  <si>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</si>
  <si>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</si>
  <si>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</si>
  <si>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</si>
  <si>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</si>
  <si>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</si>
  <si>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</si>
  <si>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</si>
  <si>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</si>
  <si>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</si>
  <si>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</si>
  <si>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</si>
  <si>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</si>
  <si>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</si>
  <si>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</si>
  <si>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</si>
  <si>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</si>
  <si>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</si>
  <si>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</si>
  <si>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</si>
  <si>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</si>
  <si>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</si>
  <si>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</si>
  <si>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</si>
  <si>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</si>
  <si>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</si>
  <si>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</si>
  <si>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</si>
  <si>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</si>
  <si>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</si>
  <si>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</si>
  <si>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</si>
  <si>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</si>
  <si>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</si>
  <si>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</si>
  <si>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</si>
  <si>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</si>
  <si>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</si>
  <si>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</si>
  <si>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</si>
  <si>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</si>
  <si>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</si>
  <si>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</si>
  <si>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</si>
  <si>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</si>
  <si>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</si>
  <si>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</si>
  <si>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</si>
  <si>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</si>
  <si>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</si>
  <si>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</si>
  <si>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</si>
  <si>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</si>
  <si>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</si>
  <si>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</si>
  <si>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</si>
  <si>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</si>
  <si>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</si>
  <si>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</si>
  <si>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</si>
  <si>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</si>
  <si>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</si>
  <si>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</si>
  <si>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</si>
  <si>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</si>
  <si>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</si>
  <si>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</si>
  <si>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</si>
  <si>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</si>
  <si>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</si>
  <si>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</si>
  <si>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</si>
  <si>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</si>
  <si>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</si>
  <si>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</si>
  <si>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</si>
  <si>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</si>
  <si>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</si>
  <si>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</si>
  <si>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</si>
  <si>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</si>
  <si>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</si>
  <si>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</si>
  <si>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</si>
  <si>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</si>
  <si>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</si>
  <si>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</si>
  <si>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</si>
  <si>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</si>
  <si>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</si>
  <si>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</si>
  <si>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</si>
  <si>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</si>
  <si>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</si>
  <si>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</si>
  <si>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</si>
  <si>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</si>
  <si>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</si>
  <si>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</si>
  <si>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</si>
  <si>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</si>
  <si>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</si>
  <si>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</si>
  <si>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</si>
  <si>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</si>
  <si>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</si>
  <si>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</si>
  <si>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</si>
  <si>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</si>
  <si>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</si>
  <si>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</si>
  <si>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</si>
  <si>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</si>
  <si>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</si>
  <si>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</si>
  <si>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</si>
  <si>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</si>
  <si>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</si>
  <si>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</si>
  <si>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</si>
  <si>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</si>
  <si>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</si>
  <si>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</si>
  <si>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</si>
  <si>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</si>
  <si>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</si>
  <si>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</si>
  <si>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</si>
  <si>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</si>
  <si>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</si>
  <si>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</si>
  <si>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</si>
  <si>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</si>
  <si>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</si>
  <si>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</si>
  <si>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</si>
  <si>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</si>
  <si>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</si>
  <si>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</si>
  <si>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</si>
  <si>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</si>
  <si>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</si>
  <si>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</si>
  <si>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</si>
  <si>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</si>
  <si>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</si>
  <si>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</si>
  <si>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</si>
  <si>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</si>
  <si>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</si>
  <si>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</si>
  <si>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</si>
  <si>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</si>
  <si>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</si>
  <si>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</si>
  <si>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</si>
  <si>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</si>
  <si>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</si>
  <si>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</si>
  <si>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</si>
  <si>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</si>
  <si>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</si>
  <si>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</si>
  <si>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</si>
  <si>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</si>
  <si>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</si>
  <si>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</si>
  <si>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</si>
  <si>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</si>
  <si>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</si>
  <si>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</si>
  <si>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</si>
  <si>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</si>
  <si>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</si>
  <si>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</si>
  <si>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</si>
  <si>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</si>
  <si>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</si>
  <si>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</si>
  <si>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</si>
  <si>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</si>
  <si>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</si>
  <si>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</si>
  <si>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</si>
  <si>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</si>
  <si>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</si>
  <si>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</si>
  <si>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</si>
  <si>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</si>
  <si>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</si>
  <si>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</si>
  <si>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</si>
  <si>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</si>
  <si>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</si>
  <si>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</si>
  <si>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</si>
  <si>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</si>
  <si>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</si>
  <si>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</si>
  <si>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</si>
  <si>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</si>
  <si>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</si>
  <si>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</si>
  <si>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</si>
  <si>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</si>
  <si>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</si>
  <si>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</si>
  <si>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</si>
  <si>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</si>
  <si>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</si>
  <si>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</si>
  <si>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</si>
  <si>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</si>
  <si>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</si>
  <si>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</si>
  <si>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</si>
  <si>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</si>
  <si>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</si>
  <si>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</si>
  <si>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</si>
  <si>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</si>
  <si>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</si>
  <si>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</si>
  <si>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</si>
  <si>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</si>
  <si>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</si>
  <si>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</si>
  <si>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</si>
  <si>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</si>
  <si>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</si>
  <si>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</si>
  <si>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</si>
  <si>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</si>
  <si>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</si>
  <si>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</si>
  <si>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</si>
  <si>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</si>
  <si>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</si>
  <si>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</si>
  <si>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</si>
  <si>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</si>
  <si>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</si>
  <si>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</si>
  <si>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</si>
  <si>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</si>
  <si>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</si>
  <si>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</si>
  <si>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</si>
  <si>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</si>
  <si>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</si>
  <si>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</si>
  <si>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</si>
  <si>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</si>
  <si>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</si>
  <si>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</si>
  <si>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</si>
  <si>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</si>
  <si>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</si>
  <si>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</si>
  <si>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</si>
  <si>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</si>
  <si>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</si>
  <si>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</si>
  <si>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</si>
  <si>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</si>
  <si>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</si>
  <si>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</si>
  <si>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</si>
  <si>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</si>
  <si>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</si>
  <si>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</si>
  <si>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</si>
  <si>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</si>
  <si>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</si>
  <si>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</si>
  <si>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</si>
  <si>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</si>
  <si>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</si>
  <si>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</si>
  <si>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</si>
  <si>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</si>
  <si>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</si>
  <si>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</si>
  <si>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</si>
  <si>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</si>
  <si>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</si>
  <si>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</si>
  <si>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</si>
  <si>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</si>
  <si>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</si>
  <si>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</si>
  <si>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</si>
  <si>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</si>
  <si>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</si>
  <si>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</si>
  <si>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</si>
  <si>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</si>
  <si>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</si>
  <si>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</si>
  <si>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</si>
  <si>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</si>
  <si>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</si>
  <si>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</si>
  <si>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</si>
  <si>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</si>
  <si>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</si>
  <si>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</si>
  <si>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</si>
  <si>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</si>
  <si>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</si>
  <si>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</si>
  <si>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</si>
  <si>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</si>
  <si>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</si>
  <si>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</si>
  <si>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</si>
  <si>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</si>
  <si>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</si>
  <si>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</si>
  <si>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</si>
  <si>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</si>
  <si>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</si>
  <si>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</si>
  <si>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</si>
  <si>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</si>
  <si>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</si>
  <si>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</si>
  <si>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</si>
  <si>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</si>
  <si>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</si>
  <si>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</si>
  <si>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</si>
  <si>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</si>
  <si>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</si>
  <si>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</si>
  <si>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</si>
  <si>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</si>
  <si>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</si>
  <si>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</si>
  <si>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</si>
  <si>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</si>
  <si>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</si>
  <si>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</si>
  <si>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</si>
  <si>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</si>
  <si>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</si>
  <si>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</si>
  <si>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</si>
  <si>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</si>
  <si>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</si>
  <si>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</si>
  <si>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</si>
  <si>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</si>
  <si>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</si>
  <si>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</si>
  <si>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</si>
  <si>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</si>
  <si>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</si>
  <si>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</si>
  <si>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</si>
  <si>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</si>
  <si>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</si>
  <si>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</si>
  <si>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</si>
  <si>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</si>
  <si>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</si>
  <si>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</si>
  <si>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</si>
  <si>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</si>
  <si>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</si>
  <si>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</si>
  <si>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</si>
  <si>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</si>
  <si>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</si>
  <si>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</si>
  <si>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</si>
  <si>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</si>
  <si>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</si>
  <si>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</si>
  <si>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</si>
  <si>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</si>
  <si>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</si>
  <si>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</si>
  <si>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</si>
  <si>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</si>
  <si>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</si>
  <si>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</si>
  <si>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</si>
  <si>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</si>
  <si>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</si>
  <si>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</si>
  <si>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</si>
  <si>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</si>
  <si>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</si>
  <si>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</si>
  <si>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</si>
  <si>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</si>
  <si>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</si>
  <si>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</si>
  <si>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</si>
  <si>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</si>
  <si>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</si>
  <si>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</si>
  <si>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</si>
  <si>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</si>
  <si>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</si>
  <si>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</si>
  <si>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</si>
  <si>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</si>
  <si>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</si>
  <si>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</si>
  <si>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</si>
  <si>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</si>
  <si>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</si>
  <si>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</si>
  <si>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</si>
  <si>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</si>
  <si>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</si>
  <si>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</si>
  <si>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</si>
  <si>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</si>
  <si>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</si>
  <si>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</si>
  <si>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</si>
  <si>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</si>
  <si>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</si>
  <si>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</si>
  <si>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</si>
  <si>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</si>
  <si>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</si>
  <si>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</si>
  <si>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</si>
  <si>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</si>
  <si>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</si>
  <si>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</si>
  <si>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</si>
  <si>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</si>
  <si>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</si>
  <si>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</si>
  <si>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</si>
  <si>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</si>
  <si>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</si>
  <si>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</si>
  <si>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</si>
  <si>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</si>
  <si>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</si>
  <si>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</si>
  <si>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</si>
  <si>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</si>
  <si>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</si>
  <si>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</si>
  <si>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</si>
  <si>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</si>
  <si>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</si>
  <si>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</si>
  <si>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</si>
  <si>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</si>
  <si>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</si>
  <si>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</si>
  <si>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</si>
  <si>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</si>
  <si>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</si>
  <si>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</si>
  <si>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</si>
  <si>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</si>
  <si>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</si>
  <si>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</si>
  <si>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</si>
  <si>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</si>
  <si>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</si>
  <si>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</si>
  <si>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</si>
  <si>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</si>
  <si>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</si>
  <si>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</si>
  <si>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</si>
  <si>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</si>
  <si>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</si>
  <si>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</si>
  <si>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</si>
  <si>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</si>
  <si>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</si>
  <si>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</si>
  <si>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</si>
  <si>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</si>
  <si>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</si>
  <si>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</si>
  <si>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</si>
  <si>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</si>
  <si>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</si>
  <si>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</si>
  <si>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</si>
  <si>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</si>
  <si>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</si>
  <si>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</si>
  <si>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</si>
  <si>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</si>
  <si>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</si>
  <si>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</si>
  <si>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</si>
  <si>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</si>
  <si>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</si>
  <si>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</si>
  <si>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</si>
  <si>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</si>
  <si>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</si>
  <si>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</si>
  <si>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</si>
  <si>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</si>
  <si>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</si>
  <si>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</si>
  <si>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</si>
  <si>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</si>
  <si>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</si>
  <si>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</si>
  <si>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</si>
  <si>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</si>
  <si>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</si>
  <si>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</si>
  <si>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</si>
  <si>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</si>
  <si>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</si>
  <si>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</si>
  <si>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</si>
  <si>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</si>
  <si>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</si>
  <si>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</si>
  <si>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</si>
  <si>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</si>
  <si>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</si>
  <si>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</si>
  <si>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</si>
  <si>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</si>
  <si>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</si>
  <si>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</si>
  <si>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</si>
  <si>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</si>
  <si>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</si>
  <si>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</si>
  <si>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</si>
  <si>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</si>
  <si>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</si>
  <si>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</si>
  <si>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</si>
  <si>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</si>
  <si>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</si>
  <si>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</si>
  <si>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</si>
  <si>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</si>
  <si>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</si>
  <si>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</si>
  <si>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</si>
  <si>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</si>
  <si>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</si>
  <si>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</si>
  <si>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</si>
  <si>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</si>
  <si>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</si>
  <si>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</si>
  <si>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</si>
  <si>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</si>
  <si>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</si>
  <si>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</si>
  <si>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</si>
  <si>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</si>
  <si>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</si>
  <si>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</si>
  <si>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</si>
  <si>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</si>
  <si>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</si>
  <si>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</si>
  <si>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</si>
  <si>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</si>
  <si>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</si>
  <si>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</si>
  <si>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</si>
  <si>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</si>
  <si>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</si>
  <si>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</si>
  <si>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</si>
  <si>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</si>
  <si>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</si>
  <si>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</si>
  <si>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</si>
  <si>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</si>
  <si>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</si>
  <si>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</si>
  <si>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</si>
  <si>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</si>
  <si>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</si>
  <si>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</si>
  <si>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</si>
  <si>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</si>
  <si>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</si>
  <si>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</si>
  <si>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</si>
  <si>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</si>
  <si>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</si>
  <si>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</si>
  <si>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</si>
  <si>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</si>
  <si>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</si>
  <si>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</si>
  <si>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</si>
  <si>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</si>
  <si>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</si>
  <si>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</si>
  <si>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</si>
  <si>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</si>
  <si>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</si>
  <si>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</si>
  <si>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</si>
  <si>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</si>
  <si>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</si>
  <si>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</si>
  <si>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</si>
  <si>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</si>
  <si>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</si>
  <si>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</si>
  <si>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</si>
  <si>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</si>
  <si>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</si>
  <si>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</si>
  <si>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</si>
  <si>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</si>
  <si>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</si>
  <si>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</si>
  <si>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</si>
  <si>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</si>
  <si>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</si>
  <si>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</si>
  <si>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</si>
  <si>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</si>
  <si>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</si>
  <si>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</si>
  <si>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</si>
  <si>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</si>
  <si>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</si>
  <si>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</si>
  <si>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</si>
  <si>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</si>
  <si>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</si>
  <si>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</si>
  <si>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</si>
  <si>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</si>
  <si>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</si>
  <si>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</si>
  <si>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</si>
  <si>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</si>
  <si>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</si>
  <si>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</si>
  <si>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</si>
  <si>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</si>
  <si>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</si>
  <si>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</si>
  <si>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</si>
  <si>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</si>
  <si>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</si>
  <si>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</si>
  <si>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</si>
  <si>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</si>
  <si>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</si>
  <si>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</si>
  <si>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</si>
  <si>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</si>
  <si>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</si>
  <si>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</si>
  <si>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</si>
  <si>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</si>
  <si>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</si>
  <si>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</si>
  <si>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</si>
  <si>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</si>
  <si>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</si>
  <si>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</si>
  <si>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</si>
  <si>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</si>
  <si>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</si>
  <si>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</si>
  <si>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</si>
  <si>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</si>
  <si>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</si>
  <si>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</si>
  <si>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</si>
  <si>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</si>
  <si>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</si>
  <si>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</si>
  <si>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</si>
  <si>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</si>
  <si>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</si>
  <si>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</si>
  <si>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</si>
  <si>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</si>
  <si>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</si>
  <si>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</si>
  <si>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</si>
  <si>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</si>
  <si>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</si>
  <si>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</si>
  <si>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</si>
  <si>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</si>
  <si>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</si>
  <si>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</si>
  <si>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</si>
  <si>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</si>
  <si>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</si>
  <si>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</si>
  <si>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</si>
  <si>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</si>
  <si>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</si>
  <si>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</si>
  <si>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</si>
  <si>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</si>
  <si>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</si>
  <si>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</si>
  <si>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</si>
  <si>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</si>
  <si>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</si>
  <si>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</si>
  <si>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</si>
  <si>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</si>
  <si>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</si>
  <si>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</si>
  <si>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</si>
  <si>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</si>
  <si>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</si>
  <si>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</si>
  <si>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</si>
  <si>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</si>
  <si>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</si>
  <si>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</si>
  <si>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</si>
  <si>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</si>
  <si>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</si>
  <si>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</si>
  <si>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</si>
  <si>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</si>
  <si>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</si>
  <si>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</si>
  <si>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</si>
  <si>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</si>
  <si>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</si>
  <si>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</si>
  <si>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</si>
  <si>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</si>
  <si>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</si>
  <si>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</si>
  <si>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</si>
  <si>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</si>
  <si>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</si>
  <si>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</si>
  <si>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</si>
  <si>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</si>
  <si>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</si>
  <si>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</si>
  <si>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</si>
  <si>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</si>
  <si>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</si>
  <si>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</si>
  <si>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</si>
  <si>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</si>
  <si>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</si>
  <si>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</si>
  <si>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</si>
  <si>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</si>
  <si>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</si>
  <si>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</si>
  <si>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</si>
  <si>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</si>
  <si>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</si>
  <si>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</si>
  <si>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</si>
  <si>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</si>
  <si>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</si>
  <si>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</si>
  <si>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</si>
  <si>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</si>
  <si>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</si>
  <si>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</si>
  <si>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</si>
  <si>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</si>
  <si>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</si>
  <si>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</si>
  <si>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</si>
  <si>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</si>
  <si>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</si>
  <si>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</si>
  <si>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</si>
  <si>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</si>
  <si>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</si>
  <si>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</si>
  <si>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</si>
  <si>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</si>
  <si>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</si>
  <si>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</si>
  <si>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</si>
  <si>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</si>
  <si>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</si>
  <si>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</si>
  <si>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</si>
  <si>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</si>
  <si>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</si>
  <si>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</si>
  <si>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</si>
  <si>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</si>
  <si>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</si>
  <si>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</si>
  <si>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</si>
  <si>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</si>
  <si>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</si>
  <si>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</si>
  <si>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</si>
  <si>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</si>
  <si>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</si>
  <si>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</si>
  <si>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</si>
  <si>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</si>
  <si>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</si>
  <si>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</si>
  <si>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</si>
  <si>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</si>
  <si>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</si>
  <si>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</si>
  <si>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</si>
  <si>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</si>
  <si>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</si>
  <si>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</si>
  <si>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</si>
  <si>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</si>
  <si>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</si>
  <si>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</si>
  <si>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</si>
  <si>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</si>
  <si>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</si>
  <si>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</si>
  <si>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</si>
  <si>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</si>
  <si>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</si>
  <si>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</si>
  <si>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</si>
  <si>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</si>
  <si>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</si>
  <si>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</si>
  <si>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</si>
  <si>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</si>
  <si>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</si>
  <si>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</si>
  <si>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</si>
  <si>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</si>
  <si>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</si>
  <si>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</si>
  <si>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</si>
  <si>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</si>
  <si>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</si>
  <si>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</si>
  <si>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</si>
  <si>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</si>
  <si>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</si>
  <si>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</si>
  <si>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</si>
  <si>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</si>
  <si>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</si>
  <si>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</si>
  <si>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</si>
  <si>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</si>
  <si>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</si>
  <si>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</si>
  <si>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</si>
  <si>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</si>
  <si>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</si>
  <si>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</si>
  <si>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</si>
  <si>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</si>
  <si>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</si>
  <si>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</si>
  <si>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</si>
  <si>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</si>
  <si>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</si>
  <si>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</si>
  <si>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</si>
  <si>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</si>
  <si>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</si>
  <si>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</si>
  <si>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</si>
  <si>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</si>
  <si>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</si>
  <si>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</si>
  <si>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</si>
  <si>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</si>
  <si>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</si>
  <si>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</si>
  <si>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</si>
  <si>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</si>
  <si>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</si>
  <si>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</si>
  <si>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</si>
  <si>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</si>
  <si>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</si>
  <si>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</si>
  <si>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</si>
  <si>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</si>
  <si>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</si>
  <si>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</si>
  <si>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</si>
  <si>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</si>
  <si>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</si>
  <si>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</si>
  <si>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</si>
  <si>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</si>
  <si>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</si>
  <si>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</si>
  <si>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</si>
  <si>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</si>
  <si>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</si>
  <si>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</si>
  <si>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</si>
  <si>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</si>
  <si>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</si>
  <si>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</si>
  <si>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</si>
  <si>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</si>
  <si>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</si>
  <si>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</si>
  <si>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</si>
  <si>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</si>
  <si>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</si>
  <si>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</si>
  <si>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</si>
  <si>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</si>
  <si>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</si>
  <si>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</si>
  <si>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</si>
  <si>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</si>
  <si>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</si>
  <si>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</si>
  <si>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</si>
  <si>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</si>
  <si>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</si>
  <si>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</si>
  <si>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</si>
  <si>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</si>
  <si>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</si>
  <si>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</si>
  <si>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</si>
  <si>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</si>
  <si>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</si>
  <si>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</si>
  <si>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</si>
  <si>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</si>
  <si>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</si>
  <si>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</si>
  <si>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</si>
  <si>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</si>
  <si>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</si>
  <si>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</si>
  <si>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</si>
  <si>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</si>
  <si>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</si>
  <si>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</si>
  <si>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</si>
  <si>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</si>
  <si>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</si>
  <si>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</si>
  <si>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</si>
  <si>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</si>
  <si>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</si>
  <si>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</si>
  <si>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</si>
  <si>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</si>
  <si>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</si>
  <si>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</si>
  <si>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</si>
  <si>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</si>
  <si>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</si>
  <si>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</si>
  <si>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</si>
  <si>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</si>
  <si>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</si>
  <si>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</si>
  <si>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</si>
  <si>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</si>
  <si>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</si>
  <si>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</si>
  <si>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</si>
  <si>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</si>
  <si>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</si>
  <si>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</si>
  <si>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</si>
  <si>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</si>
  <si>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</si>
  <si>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</si>
  <si>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</si>
  <si>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</si>
  <si>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</si>
  <si>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</si>
  <si>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</si>
  <si>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</si>
  <si>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</si>
  <si>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</si>
  <si>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</si>
  <si>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</si>
  <si>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</si>
  <si>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</si>
  <si>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</si>
  <si>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</si>
  <si>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</si>
  <si>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</si>
  <si>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</si>
  <si>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</si>
  <si>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</si>
  <si>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</si>
  <si>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</si>
  <si>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</si>
  <si>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</si>
  <si>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</si>
  <si>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</si>
  <si>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</si>
  <si>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</si>
  <si>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</si>
  <si>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</si>
  <si>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</si>
  <si>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</si>
  <si>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</si>
  <si>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</si>
  <si>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</si>
  <si>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</si>
  <si>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</si>
  <si>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</si>
  <si>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</si>
  <si>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</si>
  <si>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</si>
  <si>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</si>
  <si>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</si>
  <si>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</si>
  <si>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</si>
  <si>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</si>
  <si>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</si>
  <si>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</si>
  <si>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</si>
  <si>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</si>
  <si>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</si>
  <si>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</si>
  <si>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</si>
  <si>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</si>
  <si>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</si>
  <si>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</si>
  <si>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</si>
  <si>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</si>
  <si>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</si>
  <si>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</si>
  <si>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</si>
  <si>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</si>
  <si>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</si>
  <si>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</si>
  <si>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</si>
  <si>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</si>
  <si>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</si>
  <si>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</si>
  <si>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</si>
  <si>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</si>
  <si>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</si>
  <si>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</si>
  <si>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</si>
  <si>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</si>
  <si>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</si>
  <si>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</si>
  <si>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</si>
  <si>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</si>
  <si>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</si>
  <si>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</si>
  <si>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</si>
  <si>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</si>
  <si>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</si>
  <si>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</si>
  <si>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</si>
  <si>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</si>
  <si>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</si>
  <si>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</si>
  <si>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</si>
  <si>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</si>
  <si>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</si>
  <si>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</si>
  <si>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</si>
  <si>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</si>
  <si>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</si>
  <si>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</si>
  <si>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</si>
  <si>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</si>
  <si>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</si>
  <si>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</si>
  <si>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</si>
  <si>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</si>
  <si>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</si>
  <si>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</si>
  <si>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</si>
  <si>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</si>
  <si>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</si>
  <si>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</si>
  <si>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</si>
  <si>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</si>
  <si>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</si>
  <si>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</si>
  <si>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</si>
  <si>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</si>
  <si>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</si>
  <si>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</si>
  <si>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</si>
  <si>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</si>
  <si>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</si>
  <si>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</si>
  <si>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</si>
  <si>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</si>
  <si>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</si>
  <si>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</si>
  <si>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</si>
  <si>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</si>
  <si>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</si>
  <si>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</si>
  <si>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</si>
  <si>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</si>
  <si>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</si>
  <si>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</si>
  <si>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</si>
  <si>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</si>
  <si>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</si>
  <si>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</si>
  <si>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</si>
  <si>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</si>
  <si>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</si>
  <si>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</si>
  <si>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</si>
  <si>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</si>
  <si>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</si>
  <si>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</si>
  <si>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</si>
  <si>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</si>
  <si>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</si>
  <si>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</si>
  <si>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</si>
  <si>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</si>
  <si>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</si>
  <si>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</si>
  <si>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</si>
  <si>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</si>
  <si>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</si>
  <si>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</si>
  <si>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</si>
  <si>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</si>
  <si>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</si>
  <si>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</si>
  <si>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</si>
  <si>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</si>
  <si>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</si>
  <si>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</si>
  <si>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</si>
  <si>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</si>
  <si>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</si>
  <si>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</si>
  <si>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</si>
  <si>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</si>
  <si>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</si>
  <si>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</si>
  <si>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</si>
  <si>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</si>
  <si>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</si>
  <si>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</si>
  <si>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</si>
  <si>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</si>
  <si>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</si>
  <si>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</si>
  <si>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</si>
  <si>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</si>
  <si>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</si>
  <si>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</si>
  <si>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</si>
  <si>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</si>
  <si>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</si>
  <si>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</si>
  <si>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</si>
  <si>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</si>
  <si>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</si>
  <si>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</si>
  <si>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</si>
  <si>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</si>
  <si>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</si>
  <si>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</si>
  <si>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</si>
  <si>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</si>
  <si>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</si>
  <si>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</si>
  <si>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</si>
  <si>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</si>
  <si>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</si>
  <si>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</si>
  <si>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</si>
  <si>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</si>
  <si>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</si>
  <si>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</si>
  <si>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</si>
  <si>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</si>
  <si>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</si>
  <si>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</si>
  <si>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</si>
  <si>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</si>
  <si>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</si>
  <si>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</si>
  <si>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</si>
  <si>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</si>
  <si>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</si>
  <si>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</si>
  <si>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</si>
  <si>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</si>
  <si>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</si>
  <si>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</si>
  <si>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</si>
  <si>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</si>
  <si>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</si>
  <si>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</si>
  <si>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</si>
  <si>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</si>
  <si>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</si>
  <si>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</si>
  <si>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</si>
  <si>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</si>
  <si>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</si>
  <si>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</si>
  <si>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</si>
  <si>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</si>
  <si>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</si>
  <si>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</si>
  <si>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</si>
  <si>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</si>
  <si>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</si>
  <si>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</si>
  <si>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</si>
  <si>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</si>
  <si>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</si>
  <si>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</si>
  <si>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</si>
  <si>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</si>
  <si>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</si>
  <si>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</si>
  <si>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</si>
  <si>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</si>
  <si>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</si>
  <si>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</si>
  <si>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</si>
  <si>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</si>
  <si>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</si>
  <si>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</si>
  <si>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</si>
  <si>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</si>
  <si>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</si>
  <si>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</si>
  <si>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</si>
  <si>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</si>
  <si>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</si>
  <si>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</si>
  <si>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</si>
  <si>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</si>
  <si>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</si>
  <si>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</si>
  <si>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</si>
  <si>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</si>
  <si>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</si>
  <si>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</si>
  <si>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</si>
  <si>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</si>
  <si>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</si>
  <si>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</si>
  <si>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</si>
  <si>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</si>
  <si>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</si>
  <si>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</si>
  <si>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</si>
  <si>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</si>
  <si>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</si>
  <si>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</si>
  <si>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</si>
  <si>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</si>
  <si>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</si>
  <si>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</si>
  <si>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</si>
  <si>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</si>
  <si>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</si>
  <si>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</si>
  <si>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</si>
  <si>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</si>
  <si>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</si>
  <si>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</si>
  <si>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</si>
  <si>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</si>
  <si>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</si>
  <si>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</si>
  <si>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</si>
  <si>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</si>
  <si>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</si>
  <si>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</si>
  <si>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</si>
  <si>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</si>
  <si>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</si>
  <si>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</si>
  <si>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</si>
  <si>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</si>
  <si>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</si>
  <si>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</si>
  <si>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</si>
  <si>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</si>
  <si>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</si>
  <si>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</si>
  <si>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</si>
  <si>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</si>
  <si>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</si>
  <si>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</si>
  <si>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</si>
  <si>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</si>
  <si>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</si>
  <si>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</si>
  <si>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</si>
  <si>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</si>
  <si>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</si>
  <si>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</si>
  <si>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</si>
  <si>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</si>
  <si>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</si>
  <si>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</si>
  <si>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</si>
  <si>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</si>
  <si>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</si>
  <si>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</si>
  <si>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</si>
  <si>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</si>
  <si>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</si>
  <si>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</si>
  <si>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</si>
  <si>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</si>
  <si>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</si>
  <si>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</si>
  <si>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</si>
  <si>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</si>
  <si>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</si>
  <si>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</si>
  <si>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</si>
  <si>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</si>
  <si>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</si>
  <si>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</si>
  <si>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</si>
  <si>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</si>
  <si>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</si>
  <si>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</si>
  <si>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</si>
  <si>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</si>
  <si>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</si>
  <si>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</si>
  <si>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</si>
  <si>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</si>
  <si>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</si>
  <si>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</si>
  <si>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</si>
  <si>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</si>
  <si>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</si>
  <si>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</si>
  <si>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</si>
  <si>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</si>
  <si>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</si>
  <si>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</si>
  <si>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</si>
  <si>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</si>
  <si>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</si>
  <si>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</si>
  <si>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</si>
  <si>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</si>
  <si>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</si>
  <si>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</si>
  <si>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</si>
  <si>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</si>
  <si>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</si>
  <si>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</si>
  <si>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</si>
  <si>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</si>
  <si>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</si>
  <si>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</si>
  <si>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</si>
  <si>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</si>
  <si>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</si>
  <si>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</si>
  <si>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</si>
  <si>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</si>
  <si>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</si>
  <si>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</si>
  <si>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</si>
  <si>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</si>
  <si>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</si>
  <si>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</si>
  <si>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</si>
  <si>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</si>
  <si>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</si>
  <si>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</si>
  <si>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</si>
  <si>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</si>
  <si>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</si>
  <si>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</si>
  <si>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</si>
  <si>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</si>
  <si>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</si>
  <si>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</si>
  <si>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</si>
  <si>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</si>
  <si>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</si>
  <si>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</si>
  <si>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</si>
  <si>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</si>
  <si>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</si>
  <si>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</si>
  <si>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</si>
  <si>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</si>
  <si>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</si>
  <si>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</si>
  <si>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</si>
  <si>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</si>
  <si>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</si>
  <si>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</si>
  <si>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</si>
  <si>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</si>
  <si>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</si>
  <si>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</si>
  <si>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</si>
  <si>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</si>
  <si>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</si>
  <si>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</si>
  <si>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</si>
  <si>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</si>
  <si>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</si>
  <si>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</si>
  <si>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</si>
  <si>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</si>
  <si>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</si>
  <si>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</si>
  <si>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</si>
  <si>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</si>
  <si>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</si>
  <si>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</si>
  <si>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</si>
  <si>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</si>
  <si>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</si>
  <si>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</si>
  <si>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</si>
  <si>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</si>
  <si>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</si>
  <si>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</si>
  <si>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</si>
  <si>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</si>
  <si>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</si>
  <si>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</si>
  <si>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</si>
  <si>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</si>
  <si>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</si>
  <si>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</si>
  <si>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</si>
  <si>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</si>
  <si>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</si>
  <si>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</si>
  <si>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</si>
  <si>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</si>
  <si>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</si>
  <si>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</si>
  <si>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</si>
  <si>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</si>
  <si>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</si>
  <si>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</si>
  <si>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</si>
  <si>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</si>
  <si>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</si>
  <si>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</si>
  <si>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</si>
  <si>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</si>
  <si>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</si>
  <si>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</si>
  <si>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</si>
  <si>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</si>
  <si>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</si>
  <si>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</si>
  <si>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</si>
  <si>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</si>
  <si>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</si>
  <si>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</si>
  <si>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</si>
  <si>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</si>
  <si>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</si>
  <si>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</si>
  <si>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</si>
  <si>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</si>
  <si>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</si>
  <si>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</si>
  <si>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</si>
  <si>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</si>
  <si>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</si>
  <si>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</si>
  <si>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</si>
  <si>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</si>
  <si>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</si>
  <si>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</si>
  <si>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</si>
  <si>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</si>
  <si>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</si>
  <si>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</si>
  <si>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</si>
  <si>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</si>
  <si>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</si>
  <si>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</si>
  <si>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</si>
  <si>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</si>
  <si>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</si>
  <si>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</si>
  <si>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</si>
  <si>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</si>
  <si>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</si>
  <si>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</si>
  <si>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</si>
  <si>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</si>
  <si>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</si>
  <si>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</si>
  <si>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</si>
  <si>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</si>
  <si>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</si>
  <si>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</si>
  <si>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</si>
  <si>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</si>
  <si>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</si>
  <si>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</si>
  <si>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</si>
  <si>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</si>
  <si>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</si>
  <si>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</si>
  <si>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</si>
  <si>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</si>
  <si>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</si>
  <si>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</si>
  <si>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</si>
  <si>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</si>
  <si>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</si>
  <si>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</si>
  <si>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</si>
  <si>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</si>
  <si>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</si>
  <si>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</si>
  <si>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</si>
  <si>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</si>
  <si>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</si>
  <si>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</si>
  <si>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</si>
  <si>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</si>
  <si>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</si>
  <si>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</si>
  <si>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</si>
  <si>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</si>
  <si>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</si>
  <si>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</si>
  <si>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</si>
  <si>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</si>
  <si>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</si>
  <si>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</si>
  <si>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</si>
  <si>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</si>
  <si>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</si>
  <si>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</si>
  <si>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</si>
  <si>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</si>
  <si>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</si>
  <si>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</si>
  <si>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</si>
  <si>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</si>
  <si>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</si>
  <si>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</si>
  <si>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</si>
  <si>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</si>
  <si>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</si>
  <si>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</si>
  <si>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</si>
  <si>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</si>
  <si>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</si>
  <si>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</si>
  <si>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</si>
  <si>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</si>
  <si>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</si>
  <si>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</si>
  <si>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</si>
  <si>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</si>
  <si>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</si>
  <si>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</si>
  <si>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</si>
  <si>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</si>
  <si>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</si>
  <si>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</si>
  <si>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</si>
  <si>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</si>
  <si>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</si>
  <si>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</si>
  <si>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</si>
  <si>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</si>
  <si>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</si>
  <si>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</si>
  <si>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</si>
  <si>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</si>
  <si>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</si>
  <si>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</si>
  <si>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</si>
  <si>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</si>
  <si>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</si>
  <si>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</si>
  <si>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</si>
  <si>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</si>
  <si>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</si>
  <si>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</si>
  <si>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</si>
  <si>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</si>
  <si>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</si>
  <si>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</si>
  <si>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</si>
  <si>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</si>
  <si>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</si>
  <si>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</si>
  <si>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</si>
  <si>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</si>
  <si>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</si>
  <si>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</si>
  <si>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</si>
  <si>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</si>
  <si>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</si>
  <si>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</si>
  <si>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</si>
  <si>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</si>
  <si>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</si>
  <si>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</si>
  <si>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</si>
  <si>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</si>
  <si>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</si>
  <si>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</si>
  <si>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</si>
  <si>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</si>
  <si>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</si>
  <si>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</si>
  <si>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</si>
  <si>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</si>
  <si>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</si>
  <si>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</si>
  <si>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</si>
  <si>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</si>
  <si>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</si>
  <si>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</si>
  <si>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</si>
  <si>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</si>
  <si>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</si>
  <si>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</si>
  <si>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</si>
  <si>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</si>
  <si>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</si>
  <si>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</si>
  <si>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</si>
  <si>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</si>
  <si>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</si>
  <si>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</si>
  <si>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</si>
  <si>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</si>
  <si>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</si>
  <si>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</si>
  <si>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</si>
  <si>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</si>
  <si>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</si>
  <si>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</si>
  <si>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</si>
  <si>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</si>
  <si>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</si>
  <si>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</si>
  <si>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</si>
  <si>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</si>
  <si>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</si>
  <si>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</si>
  <si>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</si>
  <si>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</si>
  <si>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</si>
  <si>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</si>
  <si>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</si>
  <si>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</si>
  <si>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</si>
  <si>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</si>
  <si>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</si>
  <si>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</si>
  <si>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</si>
  <si>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</si>
  <si>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</si>
  <si>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</si>
  <si>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</si>
  <si>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</si>
  <si>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</si>
  <si>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</si>
  <si>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</si>
  <si>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</si>
  <si>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</si>
  <si>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</si>
  <si>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</si>
  <si>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</si>
  <si>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</si>
  <si>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</si>
  <si>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</si>
  <si>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</si>
  <si>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</si>
  <si>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</si>
  <si>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</si>
  <si>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</si>
  <si>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</si>
  <si>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</si>
  <si>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</si>
  <si>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</si>
  <si>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</si>
  <si>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</si>
  <si>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</si>
  <si>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</si>
  <si>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</si>
  <si>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</si>
  <si>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</si>
  <si>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</si>
  <si>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</si>
  <si>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</si>
  <si>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</si>
  <si>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</si>
  <si>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</si>
  <si>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</si>
  <si>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</si>
  <si>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</si>
  <si>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</si>
  <si>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</si>
  <si>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</si>
  <si>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</si>
  <si>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</si>
  <si>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</si>
  <si>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</si>
  <si>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</si>
  <si>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</si>
  <si>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</si>
  <si>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</si>
  <si>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</si>
  <si>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</si>
  <si>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</si>
  <si>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</si>
  <si>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</si>
  <si>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</si>
  <si>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</si>
  <si>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</si>
  <si>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</si>
  <si>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</si>
  <si>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</si>
  <si>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</si>
  <si>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</si>
  <si>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</si>
  <si>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</si>
  <si>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</si>
  <si>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</si>
  <si>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</si>
  <si>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</si>
  <si>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</si>
  <si>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</si>
  <si>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</si>
  <si>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</si>
  <si>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</si>
  <si>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</si>
  <si>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</si>
  <si>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</si>
  <si>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</si>
  <si>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</si>
  <si>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</si>
  <si>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</si>
  <si>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</si>
  <si>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</si>
  <si>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</si>
  <si>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</si>
  <si>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</si>
  <si>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</si>
  <si>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</si>
  <si>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</si>
  <si>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</si>
  <si>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</si>
  <si>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</si>
  <si>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</si>
  <si>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</si>
  <si>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</si>
  <si>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</si>
  <si>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</si>
  <si>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</si>
  <si>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</si>
  <si>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</si>
  <si>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</si>
  <si>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</si>
  <si>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</si>
  <si>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</si>
  <si>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</si>
  <si>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</si>
  <si>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</si>
  <si>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</si>
  <si>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</si>
  <si>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</si>
  <si>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</si>
  <si>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</si>
  <si>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</si>
  <si>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</si>
  <si>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</si>
  <si>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</si>
  <si>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</si>
  <si>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</si>
  <si>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</si>
  <si>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</si>
  <si>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</si>
  <si>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</si>
  <si>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</si>
  <si>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</si>
  <si>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</si>
  <si>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</si>
  <si>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</si>
  <si>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</si>
  <si>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</si>
  <si>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</si>
  <si>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</si>
  <si>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</si>
  <si>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</si>
  <si>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</si>
  <si>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</si>
  <si>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</si>
  <si>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</si>
  <si>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</si>
  <si>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</si>
  <si>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</si>
  <si>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</si>
  <si>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</si>
  <si>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</si>
  <si>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</si>
  <si>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</si>
  <si>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</si>
  <si>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</si>
  <si>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</si>
  <si>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</si>
  <si>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</si>
  <si>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</si>
  <si>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</si>
  <si>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</si>
  <si>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</si>
  <si>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</si>
  <si>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</si>
  <si>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</si>
  <si>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</si>
  <si>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</si>
  <si>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</si>
  <si>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</si>
  <si>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</si>
  <si>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</si>
  <si>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</si>
  <si>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</si>
  <si>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</si>
  <si>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</si>
  <si>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</si>
  <si>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</si>
  <si>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</si>
  <si>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</si>
  <si>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</si>
  <si>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</si>
  <si>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</si>
  <si>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</si>
  <si>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</si>
  <si>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</si>
  <si>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</si>
  <si>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</si>
  <si>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</si>
  <si>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</si>
  <si>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</si>
  <si>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</si>
  <si>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</si>
  <si>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</si>
  <si>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</si>
  <si>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</si>
  <si>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</si>
  <si>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</si>
  <si>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</si>
  <si>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</si>
  <si>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</si>
  <si>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</si>
  <si>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</si>
  <si>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</si>
  <si>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</si>
  <si>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</si>
  <si>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</si>
  <si>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</si>
  <si>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</si>
  <si>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</si>
  <si>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</si>
  <si>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</si>
  <si>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</si>
  <si>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</si>
  <si>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</si>
  <si>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</si>
  <si>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</si>
  <si>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</si>
  <si>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</si>
  <si>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</si>
  <si>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</si>
  <si>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</si>
  <si>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</si>
  <si>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</si>
  <si>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</si>
  <si>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</si>
  <si>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</si>
  <si>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</si>
  <si>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</si>
  <si>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</si>
  <si>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</si>
  <si>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</si>
  <si>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</si>
  <si>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</si>
  <si>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</si>
  <si>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</si>
  <si>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</si>
  <si>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</si>
  <si>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</si>
  <si>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</si>
  <si>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</si>
  <si>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</si>
  <si>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</si>
  <si>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</si>
  <si>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</si>
  <si>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</si>
  <si>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</si>
  <si>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</si>
  <si>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</si>
  <si>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</si>
  <si>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</si>
  <si>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</si>
  <si>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</si>
  <si>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</si>
  <si>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</si>
  <si>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</si>
  <si>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</si>
  <si>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</si>
  <si>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</si>
  <si>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</si>
  <si>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</si>
  <si>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</si>
  <si>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</si>
  <si>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</si>
  <si>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</si>
  <si>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</si>
  <si>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</si>
  <si>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</si>
  <si>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</si>
  <si>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</si>
  <si>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</si>
  <si>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</si>
  <si>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</si>
  <si>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</si>
  <si>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</si>
  <si>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</si>
  <si>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</si>
  <si>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</si>
  <si>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</si>
  <si>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</si>
  <si>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</si>
  <si>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</si>
  <si>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</si>
  <si>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</si>
  <si>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</si>
  <si>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</si>
  <si>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</si>
  <si>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</si>
  <si>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</si>
  <si>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</si>
  <si>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</si>
  <si>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</si>
  <si>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</si>
  <si>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</si>
  <si>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</si>
  <si>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</si>
  <si>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</si>
  <si>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</si>
  <si>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</si>
  <si>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</si>
  <si>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</si>
  <si>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</si>
  <si>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</si>
  <si>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</si>
  <si>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</si>
  <si>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</si>
  <si>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</si>
  <si>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</si>
  <si>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</si>
  <si>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</si>
  <si>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</si>
  <si>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</si>
  <si>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</si>
  <si>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</si>
  <si>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</si>
  <si>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</si>
  <si>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</si>
  <si>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</si>
  <si>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</si>
  <si>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</si>
  <si>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</si>
  <si>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</si>
  <si>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</si>
  <si>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</si>
  <si>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</si>
  <si>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</si>
  <si>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</si>
  <si>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</si>
  <si>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</si>
  <si>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</si>
  <si>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</si>
  <si>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</si>
  <si>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</si>
  <si>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</si>
  <si>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</si>
  <si>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</si>
  <si>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</si>
  <si>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</si>
  <si>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</si>
  <si>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</si>
  <si>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</si>
  <si>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</si>
  <si>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</si>
  <si>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</si>
  <si>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</si>
  <si>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</si>
  <si>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</si>
  <si>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</si>
  <si>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</si>
  <si>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</si>
  <si>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</si>
  <si>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</si>
  <si>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</si>
  <si>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</si>
  <si>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</si>
  <si>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</si>
  <si>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</si>
  <si>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</si>
  <si>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</si>
  <si>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</si>
  <si>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</si>
  <si>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</si>
  <si>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</si>
  <si>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</si>
  <si>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</si>
  <si>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</si>
  <si>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</si>
  <si>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</si>
  <si>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</si>
  <si>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</si>
  <si>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</si>
  <si>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</si>
  <si>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</si>
  <si>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</si>
  <si>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</si>
  <si>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</si>
  <si>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</si>
  <si>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</si>
  <si>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</si>
  <si>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</si>
  <si>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</si>
  <si>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</si>
  <si>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</si>
  <si>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</si>
  <si>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</si>
  <si>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</si>
  <si>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</si>
  <si>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</si>
  <si>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</si>
  <si>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</si>
  <si>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</si>
  <si>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</si>
  <si>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</si>
  <si>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</si>
  <si>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</si>
  <si>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</si>
  <si>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</si>
  <si>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</si>
  <si>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</si>
  <si>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</si>
  <si>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</si>
  <si>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</si>
  <si>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</si>
  <si>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</si>
  <si>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</si>
  <si>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</si>
  <si>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</si>
  <si>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</si>
  <si>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</si>
  <si>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</si>
  <si>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</si>
  <si>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</si>
  <si>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</si>
  <si>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</si>
  <si>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</si>
  <si>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</si>
  <si>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</si>
  <si>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</si>
  <si>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</si>
  <si>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</si>
  <si>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</si>
  <si>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</si>
  <si>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</si>
  <si>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</si>
  <si>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</si>
  <si>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</si>
  <si>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</si>
  <si>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</si>
  <si>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</si>
  <si>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</si>
  <si>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</si>
  <si>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</si>
  <si>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</si>
  <si>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</si>
  <si>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</si>
  <si>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</si>
  <si>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</si>
  <si>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</si>
  <si>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</si>
  <si>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</si>
  <si>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</si>
  <si>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</si>
  <si>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</si>
  <si>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</si>
  <si>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</si>
  <si>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</si>
  <si>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</si>
  <si>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</si>
  <si>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</si>
  <si>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</si>
  <si>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</si>
  <si>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</si>
  <si>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</si>
  <si>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</si>
  <si>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</si>
  <si>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</si>
  <si>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</si>
  <si>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</si>
  <si>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</si>
  <si>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</si>
  <si>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</si>
  <si>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</si>
  <si>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</si>
  <si>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</si>
  <si>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</si>
  <si>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</si>
  <si>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</si>
  <si>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</si>
  <si>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</si>
  <si>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</si>
  <si>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</si>
  <si>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</si>
  <si>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</si>
  <si>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</si>
  <si>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</si>
  <si>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</si>
  <si>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</si>
  <si>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</si>
  <si>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</si>
  <si>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</si>
  <si>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</si>
  <si>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</si>
  <si>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</si>
  <si>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</si>
  <si>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</si>
  <si>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</si>
  <si>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</si>
  <si>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</si>
  <si>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</si>
  <si>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</si>
  <si>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</si>
  <si>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</si>
  <si>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</si>
  <si>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</si>
  <si>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</si>
  <si>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</si>
  <si>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</si>
  <si>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</si>
  <si>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</si>
  <si>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</si>
  <si>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</si>
  <si>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</si>
  <si>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</si>
  <si>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</si>
  <si>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</si>
  <si>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</si>
  <si>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</si>
  <si>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</si>
  <si>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</si>
  <si>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</si>
  <si>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</si>
  <si>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</si>
  <si>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</si>
  <si>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</si>
  <si>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</si>
  <si>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</si>
  <si>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</si>
  <si>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</si>
  <si>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</si>
  <si>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</si>
  <si>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</si>
  <si>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</si>
  <si>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</si>
  <si>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</si>
  <si>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</si>
  <si>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</si>
  <si>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</si>
  <si>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</si>
  <si>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</si>
  <si>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</si>
  <si>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</si>
  <si>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</si>
  <si>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</si>
  <si>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</si>
  <si>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</si>
  <si>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</si>
  <si>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</si>
  <si>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</si>
  <si>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</si>
  <si>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</si>
  <si>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</si>
  <si>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</si>
  <si>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</si>
  <si>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</si>
  <si>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</si>
  <si>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</si>
  <si>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</si>
  <si>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</si>
  <si>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</si>
  <si>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</si>
  <si>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</si>
  <si>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</si>
  <si>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</si>
  <si>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</si>
  <si>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</si>
  <si>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</si>
  <si>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</si>
  <si>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</si>
  <si>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</si>
  <si>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</si>
  <si>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</si>
  <si>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</si>
  <si>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</si>
  <si>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</si>
  <si>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</si>
  <si>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</si>
  <si>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</si>
  <si>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</si>
  <si>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</si>
  <si>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</si>
  <si>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</si>
  <si>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</si>
  <si>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</si>
  <si>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</si>
  <si>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</si>
  <si>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</si>
  <si>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</si>
  <si>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</si>
  <si>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</si>
  <si>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</si>
  <si>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</si>
  <si>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</si>
  <si>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</si>
  <si>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</si>
  <si>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</si>
  <si>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</si>
  <si>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</si>
  <si>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</si>
  <si>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</si>
  <si>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</si>
  <si>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</si>
  <si>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</si>
  <si>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</si>
  <si>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</si>
  <si>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</si>
  <si>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</si>
  <si>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</si>
  <si>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</si>
  <si>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</si>
  <si>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</si>
  <si>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</si>
  <si>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</si>
  <si>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</si>
  <si>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</si>
  <si>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</si>
  <si>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</si>
  <si>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</si>
  <si>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</si>
  <si>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</si>
  <si>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</si>
  <si>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</si>
  <si>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</si>
  <si>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</si>
  <si>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</si>
  <si>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</si>
  <si>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</si>
  <si>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</si>
  <si>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</si>
  <si>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</si>
  <si>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</si>
  <si>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</si>
  <si>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</si>
  <si>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</si>
  <si>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</si>
  <si>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</si>
  <si>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</si>
  <si>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</si>
  <si>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</si>
  <si>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</si>
  <si>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</si>
  <si>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</si>
  <si>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</si>
  <si>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</si>
  <si>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</si>
  <si>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</si>
  <si>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</si>
  <si>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</si>
  <si>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</si>
  <si>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</si>
  <si>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</si>
  <si>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</si>
  <si>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</si>
  <si>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</si>
  <si>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</si>
  <si>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</si>
  <si>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</si>
  <si>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</si>
  <si>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</si>
  <si>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</si>
  <si>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</si>
  <si>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</si>
  <si>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</si>
  <si>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</si>
  <si>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</si>
  <si>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</si>
  <si>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</si>
  <si>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</si>
  <si>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</si>
  <si>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</si>
  <si>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</si>
  <si>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</si>
  <si>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</si>
  <si>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</si>
  <si>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</si>
  <si>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</si>
  <si>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</si>
  <si>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</si>
  <si>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</si>
  <si>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</si>
  <si>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</si>
  <si>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</si>
  <si>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</si>
  <si>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</si>
  <si>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</si>
  <si>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</si>
  <si>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</si>
  <si>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</si>
  <si>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</si>
  <si>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</si>
  <si>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</si>
  <si>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</si>
  <si>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</si>
  <si>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</si>
  <si>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</si>
  <si>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</si>
  <si>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</si>
  <si>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</si>
  <si>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</si>
  <si>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</si>
  <si>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</si>
  <si>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</si>
  <si>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</si>
  <si>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</si>
  <si>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</si>
  <si>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</si>
  <si>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</si>
  <si>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</si>
  <si>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</si>
  <si>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</si>
  <si>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</si>
  <si>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</si>
  <si>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</si>
  <si>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</si>
  <si>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</si>
  <si>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</si>
  <si>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</si>
  <si>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</si>
  <si>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</si>
  <si>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</si>
  <si>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</si>
  <si>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</si>
  <si>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</si>
  <si>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</si>
  <si>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</si>
  <si>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</si>
  <si>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</si>
  <si>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</si>
  <si>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</si>
  <si>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</si>
  <si>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</si>
  <si>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</si>
  <si>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</si>
  <si>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</si>
  <si>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</si>
  <si>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</si>
  <si>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</si>
  <si>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</si>
  <si>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</si>
  <si>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</si>
  <si>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</si>
  <si>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</si>
  <si>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</si>
  <si>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</si>
  <si>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</si>
  <si>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</si>
  <si>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</si>
  <si>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</si>
  <si>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</si>
  <si>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</si>
  <si>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</si>
  <si>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</si>
  <si>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</si>
  <si>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</si>
  <si>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</si>
  <si>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</si>
  <si>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</si>
  <si>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</si>
  <si>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</si>
  <si>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</si>
  <si>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</si>
  <si>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</si>
  <si>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</si>
  <si>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</si>
  <si>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</si>
  <si>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</si>
  <si>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</si>
  <si>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</si>
  <si>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</si>
  <si>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</si>
  <si>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</si>
  <si>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</si>
  <si>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</si>
  <si>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</si>
  <si>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</si>
  <si>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</si>
  <si>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</si>
  <si>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</si>
  <si>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</si>
  <si>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</si>
  <si>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</si>
  <si>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</si>
  <si>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</si>
  <si>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</si>
  <si>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</si>
  <si>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</si>
  <si>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</si>
  <si>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</si>
  <si>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</si>
  <si>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</si>
  <si>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</si>
  <si>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</si>
  <si>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</si>
  <si>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</si>
  <si>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</si>
  <si>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</si>
  <si>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</si>
  <si>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</si>
  <si>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</si>
  <si>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</si>
  <si>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</si>
  <si>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</si>
  <si>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</si>
  <si>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</si>
  <si>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</si>
  <si>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</si>
  <si>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</si>
  <si>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</si>
  <si>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</si>
  <si>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</si>
  <si>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</si>
  <si>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</si>
  <si>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</si>
  <si>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</si>
  <si>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</si>
  <si>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</si>
  <si>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</si>
  <si>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</si>
  <si>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</si>
  <si>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</si>
  <si>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</si>
  <si>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</si>
  <si>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</si>
  <si>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</si>
  <si>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</si>
  <si>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</si>
  <si>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</si>
  <si>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</si>
  <si>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</si>
  <si>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</si>
  <si>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</si>
  <si>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</si>
  <si>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</si>
  <si>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</si>
  <si>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</si>
  <si>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</si>
  <si>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</si>
  <si>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</si>
  <si>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</si>
  <si>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</si>
  <si>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</si>
  <si>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</si>
  <si>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</si>
  <si>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</si>
  <si>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</si>
  <si>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</si>
  <si>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</si>
  <si>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</si>
  <si>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</si>
  <si>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</si>
  <si>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</si>
  <si>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</si>
  <si>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</si>
  <si>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</si>
  <si>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</si>
  <si>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</si>
  <si>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</si>
  <si>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</si>
  <si>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</si>
  <si>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</si>
  <si>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</si>
  <si>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</si>
  <si>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</si>
  <si>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</si>
  <si>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</si>
  <si>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</si>
  <si>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</si>
  <si>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</si>
  <si>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</si>
  <si>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</si>
  <si>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</si>
  <si>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</si>
  <si>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</si>
  <si>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</si>
  <si>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</si>
  <si>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</si>
  <si>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</si>
  <si>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</si>
  <si>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</si>
  <si>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</si>
  <si>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</si>
  <si>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</si>
  <si>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</si>
  <si>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</si>
  <si>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</si>
  <si>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</si>
  <si>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</si>
  <si>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</si>
  <si>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</si>
  <si>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</si>
  <si>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</si>
  <si>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</si>
  <si>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</si>
  <si>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</si>
  <si>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</si>
  <si>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</si>
  <si>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</si>
  <si>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</si>
  <si>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</si>
  <si>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</si>
  <si>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</si>
  <si>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</si>
  <si>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</si>
  <si>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</si>
  <si>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</si>
  <si>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</si>
  <si>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</si>
  <si>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</si>
  <si>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</si>
  <si>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</si>
  <si>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</si>
  <si>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</si>
  <si>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</si>
  <si>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</si>
  <si>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</si>
  <si>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</si>
  <si>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</si>
  <si>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</si>
  <si>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</si>
  <si>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</si>
  <si>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</si>
  <si>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</si>
  <si>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</si>
  <si>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</si>
  <si>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</si>
  <si>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</si>
  <si>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</si>
  <si>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</si>
  <si>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</si>
  <si>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</si>
  <si>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</si>
  <si>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</si>
  <si>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</si>
  <si>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</si>
  <si>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</si>
  <si>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</si>
  <si>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</si>
  <si>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</si>
  <si>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</si>
  <si>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</si>
  <si>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</si>
  <si>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</si>
  <si>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</si>
  <si>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</si>
  <si>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</si>
  <si>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</si>
  <si>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</si>
  <si>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</si>
  <si>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</si>
  <si>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</si>
  <si>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</si>
  <si>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</si>
  <si>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</si>
  <si>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</si>
  <si>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</si>
  <si>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</si>
  <si>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</si>
  <si>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</si>
  <si>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</si>
  <si>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</si>
  <si>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</si>
  <si>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</si>
  <si>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</si>
  <si>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</si>
  <si>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</si>
  <si>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</si>
  <si>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</si>
  <si>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</si>
  <si>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</si>
  <si>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</si>
  <si>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</si>
  <si>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</si>
  <si>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</si>
  <si>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</si>
  <si>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</si>
  <si>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</si>
  <si>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</si>
  <si>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</si>
  <si>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</si>
  <si>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</si>
  <si>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</si>
  <si>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</si>
  <si>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</si>
  <si>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</si>
  <si>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</si>
  <si>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</si>
  <si>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</si>
  <si>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</si>
  <si>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</si>
  <si>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</si>
  <si>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</si>
  <si>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</si>
  <si>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</si>
  <si>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</si>
  <si>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</si>
  <si>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</si>
  <si>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</si>
  <si>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</si>
  <si>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</si>
  <si>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</si>
  <si>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</si>
  <si>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</si>
  <si>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</si>
  <si>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</si>
  <si>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</si>
  <si>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</si>
  <si>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</si>
  <si>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</si>
  <si>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</si>
  <si>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</si>
  <si>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</si>
  <si>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</si>
  <si>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</si>
  <si>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</si>
  <si>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</si>
  <si>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</si>
  <si>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</si>
  <si>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</si>
  <si>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</si>
  <si>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</si>
  <si>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</si>
  <si>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</si>
  <si>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</si>
  <si>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</si>
  <si>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</si>
  <si>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</si>
  <si>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</si>
  <si>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</si>
  <si>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</si>
  <si>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</si>
  <si>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</si>
  <si>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</si>
  <si>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</si>
  <si>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</si>
  <si>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</si>
  <si>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</si>
  <si>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</si>
  <si>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</si>
  <si>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</si>
  <si>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</si>
  <si>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</si>
  <si>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</si>
  <si>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</si>
  <si>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</si>
  <si>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</si>
  <si>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</si>
  <si>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</si>
  <si>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</si>
  <si>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</si>
  <si>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</si>
  <si>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</si>
  <si>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</si>
  <si>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</si>
  <si>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</si>
  <si>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</si>
  <si>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</si>
  <si>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</si>
  <si>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</si>
  <si>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</si>
  <si>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</si>
  <si>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</si>
  <si>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</si>
  <si>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</si>
  <si>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</si>
  <si>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</si>
  <si>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</si>
  <si>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</si>
  <si>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</si>
  <si>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</si>
  <si>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</si>
  <si>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</si>
  <si>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</si>
  <si>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</si>
  <si>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</si>
  <si>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</si>
  <si>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</si>
  <si>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</si>
  <si>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</si>
  <si>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</si>
  <si>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</si>
  <si>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</si>
  <si>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</si>
  <si>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</si>
  <si>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</si>
  <si>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</si>
  <si>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</si>
  <si>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</si>
  <si>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</si>
  <si>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</si>
  <si>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</si>
  <si>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</si>
  <si>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</si>
  <si>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</si>
  <si>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</si>
  <si>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</si>
  <si>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</si>
  <si>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</si>
  <si>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</si>
  <si>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</si>
  <si>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</si>
  <si>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</si>
  <si>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</si>
  <si>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</si>
  <si>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</si>
  <si>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</si>
  <si>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</si>
  <si>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</si>
  <si>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</si>
  <si>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</si>
  <si>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</si>
  <si>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</si>
  <si>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</si>
  <si>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</si>
  <si>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</si>
  <si>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</si>
  <si>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</si>
  <si>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</si>
  <si>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</si>
  <si>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</si>
  <si>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</si>
  <si>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</si>
  <si>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</si>
  <si>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</si>
  <si>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</si>
  <si>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</si>
  <si>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</si>
  <si>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</si>
  <si>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</si>
  <si>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</si>
  <si>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</si>
  <si>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</si>
  <si>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</si>
  <si>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</si>
  <si>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</si>
  <si>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</si>
  <si>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</si>
  <si>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</si>
  <si>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</si>
  <si>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</si>
  <si>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</si>
  <si>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</si>
  <si>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</si>
  <si>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</si>
  <si>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</si>
  <si>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</si>
  <si>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</si>
  <si>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</si>
  <si>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</si>
  <si>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</si>
  <si>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</si>
  <si>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</si>
  <si>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</si>
  <si>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</si>
  <si>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</si>
  <si>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</si>
  <si>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</si>
  <si>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</si>
  <si>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</si>
  <si>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</si>
  <si>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</si>
  <si>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</si>
  <si>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</si>
  <si>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</si>
  <si>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</si>
  <si>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</si>
  <si>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</si>
  <si>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</si>
  <si>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</si>
  <si>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</si>
  <si>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</si>
  <si>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</si>
  <si>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</si>
  <si>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</si>
  <si>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</si>
  <si>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</si>
  <si>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</si>
  <si>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</si>
  <si>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</si>
  <si>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</si>
  <si>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</si>
  <si>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</si>
  <si>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</si>
  <si>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</si>
  <si>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</si>
  <si>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</si>
  <si>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</si>
  <si>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</si>
  <si>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</si>
  <si>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</si>
  <si>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</si>
  <si>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</si>
  <si>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</si>
  <si>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</si>
  <si>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</si>
  <si>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</si>
  <si>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</si>
  <si>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</si>
  <si>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</si>
  <si>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</si>
  <si>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</si>
  <si>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</si>
  <si>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</si>
  <si>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</si>
  <si>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</si>
  <si>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</si>
  <si>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</si>
  <si>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</si>
  <si>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</si>
  <si>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</si>
  <si>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</si>
  <si>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</si>
  <si>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</si>
  <si>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</si>
  <si>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</si>
  <si>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</si>
  <si>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</si>
  <si>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</si>
  <si>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</si>
  <si>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</si>
  <si>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</si>
  <si>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</si>
  <si>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</si>
  <si>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</si>
  <si>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</si>
  <si>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</si>
  <si>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</si>
  <si>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</si>
  <si>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</si>
  <si>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</si>
  <si>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</si>
  <si>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</si>
  <si>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</si>
  <si>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</si>
  <si>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</si>
  <si>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</si>
  <si>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</si>
  <si>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</si>
  <si>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</si>
  <si>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</si>
  <si>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</si>
  <si>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</si>
  <si>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</si>
  <si>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</si>
  <si>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</si>
  <si>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</si>
  <si>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</si>
  <si>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</si>
  <si>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</si>
  <si>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</si>
  <si>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</si>
  <si>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</si>
  <si>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</si>
  <si>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</si>
  <si>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</si>
  <si>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</si>
  <si>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</si>
  <si>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</si>
  <si>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</si>
  <si>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</si>
  <si>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</si>
  <si>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</si>
  <si>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</si>
  <si>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</si>
  <si>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</si>
  <si>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</si>
  <si>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</si>
  <si>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</si>
  <si>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</si>
  <si>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</si>
  <si>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</si>
  <si>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</si>
  <si>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</si>
  <si>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</si>
  <si>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</si>
  <si>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</si>
  <si>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</si>
  <si>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</si>
  <si>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</si>
  <si>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</si>
  <si>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</si>
  <si>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</si>
  <si>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</si>
  <si>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</si>
  <si>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</si>
  <si>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</si>
  <si>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</si>
  <si>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</si>
  <si>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</si>
  <si>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</si>
  <si>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</si>
  <si>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</si>
  <si>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</si>
  <si>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</si>
  <si>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</si>
  <si>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</si>
  <si>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</si>
  <si>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</si>
  <si>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</si>
  <si>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</si>
  <si>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</si>
  <si>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</si>
  <si>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</si>
  <si>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</si>
  <si>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</si>
  <si>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</si>
  <si>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</si>
  <si>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</si>
  <si>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</si>
  <si>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</si>
  <si>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</si>
  <si>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</si>
  <si>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</si>
  <si>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</si>
  <si>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</si>
  <si>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</si>
  <si>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</si>
  <si>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</si>
  <si>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</si>
  <si>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</si>
  <si>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</si>
  <si>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</si>
  <si>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</si>
  <si>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</si>
  <si>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</si>
  <si>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</si>
  <si>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</si>
  <si>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</si>
  <si>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</si>
  <si>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</si>
  <si>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</si>
  <si>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</si>
  <si>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</si>
  <si>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</si>
  <si>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</si>
  <si>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</si>
  <si>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</si>
  <si>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</si>
  <si>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</si>
  <si>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</si>
  <si>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</si>
  <si>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</si>
  <si>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</si>
  <si>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</si>
  <si>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</si>
  <si>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</si>
  <si>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</si>
  <si>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</si>
  <si>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</si>
  <si>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</si>
  <si>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</si>
  <si>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</si>
  <si>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</si>
  <si>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</si>
  <si>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</si>
  <si>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</si>
  <si>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</si>
  <si>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</si>
  <si>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</si>
  <si>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</si>
  <si>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</si>
  <si>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</si>
  <si>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</si>
  <si>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</si>
  <si>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</si>
  <si>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</si>
  <si>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</si>
  <si>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</si>
  <si>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</si>
  <si>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</si>
  <si>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</si>
  <si>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</si>
  <si>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</si>
  <si>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</si>
  <si>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</si>
  <si>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</si>
  <si>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</si>
  <si>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</si>
  <si>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</si>
  <si>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</si>
  <si>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</si>
  <si>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</si>
  <si>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</si>
  <si>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</si>
  <si>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</si>
  <si>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</si>
  <si>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</si>
  <si>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</si>
  <si>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</si>
  <si>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</si>
  <si>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</si>
  <si>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</si>
  <si>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</si>
  <si>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</si>
  <si>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</si>
  <si>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</si>
  <si>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</si>
  <si>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</si>
  <si>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</si>
  <si>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</si>
  <si>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</si>
  <si>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</si>
  <si>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</si>
  <si>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</si>
  <si>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</si>
  <si>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</si>
  <si>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</si>
  <si>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</si>
  <si>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</si>
  <si>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</si>
  <si>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</si>
  <si>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</si>
  <si>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</si>
  <si>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</si>
  <si>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</si>
  <si>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</si>
  <si>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</si>
  <si>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</si>
  <si>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</si>
  <si>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</si>
  <si>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</si>
  <si>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</si>
  <si>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</si>
  <si>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</si>
  <si>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</si>
  <si>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</si>
  <si>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</si>
  <si>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</si>
  <si>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</si>
  <si>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</si>
  <si>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</si>
  <si>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</si>
  <si>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</si>
  <si>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</si>
  <si>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</si>
  <si>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</si>
  <si>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</si>
  <si>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</si>
  <si>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</si>
  <si>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</si>
  <si>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</si>
  <si>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</si>
  <si>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</si>
  <si>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</si>
  <si>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</si>
  <si>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</si>
  <si>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</si>
  <si>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</si>
  <si>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</si>
  <si>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</si>
  <si>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</si>
  <si>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</si>
  <si>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</si>
  <si>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</si>
  <si>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</si>
  <si>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</si>
  <si>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</si>
  <si>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</si>
  <si>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</si>
  <si>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</si>
  <si>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</si>
  <si>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</si>
  <si>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</si>
  <si>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</si>
  <si>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</si>
  <si>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</si>
  <si>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</si>
  <si>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</si>
  <si>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</si>
  <si>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</si>
  <si>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</si>
  <si>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</si>
  <si>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</si>
  <si>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</si>
  <si>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</si>
  <si>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</si>
  <si>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</si>
  <si>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</si>
  <si>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</si>
  <si>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</si>
  <si>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</si>
  <si>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</si>
  <si>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</si>
  <si>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</si>
  <si>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</si>
  <si>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</si>
  <si>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</si>
  <si>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</si>
  <si>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</si>
  <si>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</si>
  <si>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</si>
  <si>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</si>
  <si>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</si>
  <si>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</si>
  <si>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</si>
  <si>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</si>
  <si>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</si>
  <si>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</si>
  <si>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</si>
  <si>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</si>
  <si>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</si>
  <si>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</si>
  <si>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</si>
  <si>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</si>
  <si>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</si>
  <si>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</si>
  <si>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</si>
  <si>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</si>
  <si>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</si>
  <si>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</si>
  <si>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</si>
  <si>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</si>
  <si>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</si>
  <si>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</si>
  <si>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</si>
  <si>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</si>
  <si>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</si>
  <si>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</si>
  <si>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</si>
  <si>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</si>
  <si>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</si>
  <si>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</si>
  <si>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</si>
  <si>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</si>
  <si>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</si>
  <si>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</si>
  <si>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</si>
  <si>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</si>
  <si>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</si>
  <si>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</si>
  <si>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</si>
  <si>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</si>
  <si>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</si>
  <si>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</si>
  <si>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</si>
  <si>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</si>
  <si>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</si>
  <si>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</si>
  <si>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</si>
  <si>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</si>
  <si>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</si>
  <si>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</si>
  <si>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</si>
  <si>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</si>
  <si>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</si>
  <si>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</si>
  <si>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</si>
  <si>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</si>
  <si>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</si>
  <si>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</si>
  <si>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</si>
  <si>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</si>
  <si>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</si>
  <si>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</si>
  <si>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</si>
  <si>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</si>
  <si>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</si>
  <si>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</si>
  <si>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</si>
  <si>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</si>
  <si>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</si>
  <si>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</si>
  <si>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</si>
  <si>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</si>
  <si>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</si>
  <si>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</si>
  <si>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</si>
  <si>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</si>
  <si>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</si>
  <si>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</si>
  <si>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</si>
  <si>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</si>
  <si>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</si>
  <si>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</si>
  <si>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</si>
  <si>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</si>
  <si>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</si>
  <si>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</si>
  <si>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</si>
  <si>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</si>
  <si>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</si>
  <si>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</si>
  <si>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</si>
  <si>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</si>
  <si>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</si>
  <si>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</si>
  <si>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</si>
  <si>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</si>
  <si>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</si>
  <si>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</si>
  <si>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</si>
  <si>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</si>
  <si>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</si>
  <si>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</si>
  <si>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</si>
  <si>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</si>
  <si>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</si>
  <si>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</si>
  <si>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</si>
  <si>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</si>
  <si>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</si>
  <si>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</si>
  <si>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</si>
  <si>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</si>
  <si>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</si>
  <si>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</si>
  <si>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</si>
  <si>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</si>
  <si>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</si>
  <si>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</si>
  <si>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</si>
  <si>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</si>
  <si>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</si>
  <si>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</si>
  <si>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</si>
  <si>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</si>
  <si>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</si>
  <si>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</si>
  <si>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</si>
  <si>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</si>
  <si>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</si>
  <si>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</si>
  <si>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</si>
  <si>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</si>
  <si>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</si>
  <si>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</si>
  <si>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</si>
  <si>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</si>
  <si>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</si>
  <si>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</si>
  <si>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</si>
  <si>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</si>
  <si>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</si>
  <si>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</si>
  <si>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</si>
  <si>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</si>
  <si>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</si>
  <si>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</si>
  <si>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</si>
  <si>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</si>
  <si>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</si>
  <si>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</si>
  <si>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</si>
  <si>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</si>
  <si>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</si>
  <si>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</si>
  <si>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</si>
  <si>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</si>
  <si>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</si>
  <si>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</si>
  <si>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</si>
  <si>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</si>
  <si>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</si>
  <si>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</si>
  <si>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</si>
  <si>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</si>
  <si>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</si>
  <si>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</si>
  <si>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</si>
  <si>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</si>
  <si>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</si>
  <si>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</si>
  <si>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</si>
  <si>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</si>
  <si>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</si>
  <si>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</si>
  <si>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</si>
  <si>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</si>
  <si>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</si>
  <si>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</si>
  <si>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</si>
  <si>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</si>
  <si>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</si>
  <si>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</si>
  <si>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</si>
  <si>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</si>
  <si>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</si>
  <si>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</si>
  <si>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</si>
  <si>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</si>
  <si>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</si>
  <si>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</si>
  <si>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</si>
  <si>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</si>
  <si>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</si>
  <si>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</si>
  <si>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</si>
  <si>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</si>
  <si>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</si>
  <si>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</si>
  <si>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</si>
  <si>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</si>
  <si>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</si>
  <si>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</si>
  <si>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</si>
  <si>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</si>
  <si>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</si>
  <si>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</si>
  <si>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</si>
  <si>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</si>
  <si>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</si>
  <si>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</si>
  <si>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</si>
  <si>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</si>
  <si>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</si>
  <si>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</si>
  <si>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</si>
  <si>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</si>
  <si>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</si>
  <si>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</si>
  <si>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</si>
  <si>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</si>
  <si>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</si>
  <si>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</si>
  <si>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</si>
  <si>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</si>
  <si>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</si>
  <si>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</si>
  <si>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</si>
  <si>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</si>
  <si>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</si>
  <si>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</si>
  <si>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</si>
  <si>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</si>
  <si>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</si>
  <si>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</si>
  <si>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</si>
  <si>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</si>
  <si>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</si>
  <si>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</si>
  <si>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</si>
  <si>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</si>
  <si>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</si>
  <si>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</si>
  <si>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</si>
  <si>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</si>
  <si>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</si>
  <si>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</si>
  <si>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</si>
  <si>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</si>
  <si>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</si>
  <si>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</si>
  <si>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</si>
  <si>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</si>
  <si>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</si>
  <si>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</si>
  <si>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</si>
  <si>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</si>
  <si>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</si>
  <si>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</si>
  <si>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</si>
  <si>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</si>
  <si>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</si>
  <si>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</si>
  <si>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</si>
  <si>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</si>
  <si>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</si>
  <si>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</si>
  <si>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</si>
  <si>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</si>
  <si>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</si>
  <si>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</si>
  <si>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</si>
  <si>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</si>
  <si>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</si>
  <si>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</si>
  <si>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</si>
  <si>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</si>
  <si>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</si>
  <si>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</si>
  <si>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</si>
  <si>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</si>
  <si>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</si>
  <si>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</si>
  <si>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</si>
  <si>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</si>
  <si>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</si>
  <si>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</si>
  <si>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</si>
  <si>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</si>
  <si>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</si>
  <si>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</si>
  <si>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</si>
  <si>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</si>
  <si>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</si>
  <si>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</si>
  <si>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</si>
  <si>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</si>
  <si>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</si>
  <si>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</si>
  <si>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</si>
  <si>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</si>
  <si>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</si>
  <si>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</si>
  <si>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</si>
  <si>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</si>
  <si>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</si>
  <si>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</si>
  <si>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</si>
  <si>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</si>
  <si>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</si>
  <si>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</si>
  <si>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</si>
  <si>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</si>
  <si>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</si>
  <si>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</si>
  <si>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</si>
  <si>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</si>
  <si>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</si>
  <si>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</si>
  <si>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</si>
  <si>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</si>
  <si>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</si>
  <si>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</si>
  <si>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</si>
  <si>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</si>
  <si>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</si>
  <si>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</si>
  <si>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</si>
  <si>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</si>
  <si>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</si>
  <si>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</si>
  <si>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</si>
  <si>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</si>
  <si>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</si>
  <si>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</si>
  <si>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</si>
  <si>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</si>
  <si>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</si>
  <si>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</si>
  <si>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</si>
  <si>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</si>
  <si>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</si>
  <si>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</si>
  <si>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</si>
  <si>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</si>
  <si>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</si>
  <si>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</si>
  <si>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</si>
  <si>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</si>
  <si>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</si>
  <si>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</si>
  <si>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</si>
  <si>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</si>
  <si>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</si>
  <si>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</si>
  <si>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</si>
  <si>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</si>
  <si>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</si>
  <si>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</si>
  <si>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</si>
  <si>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</si>
  <si>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</si>
  <si>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</si>
  <si>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</si>
  <si>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</si>
  <si>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</si>
  <si>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</si>
  <si>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</si>
  <si>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</si>
  <si>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</si>
  <si>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</si>
  <si>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</si>
  <si>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</si>
  <si>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</si>
  <si>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</si>
  <si>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</si>
  <si>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</si>
  <si>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</si>
  <si>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</si>
  <si>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</si>
  <si>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</si>
  <si>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</si>
  <si>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</si>
  <si>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</si>
  <si>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</si>
  <si>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</si>
  <si>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</si>
  <si>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</si>
  <si>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</si>
  <si>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</si>
  <si>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</si>
  <si>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</si>
  <si>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</si>
  <si>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</si>
  <si>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</si>
  <si>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</si>
  <si>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</si>
  <si>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</si>
  <si>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</si>
  <si>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</si>
  <si>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</si>
  <si>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</si>
  <si>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</si>
  <si>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</si>
  <si>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</si>
  <si>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</si>
  <si>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</si>
  <si>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</si>
  <si>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</si>
  <si>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</si>
  <si>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</si>
  <si>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</si>
  <si>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</si>
  <si>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</si>
  <si>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</si>
  <si>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</si>
  <si>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</si>
  <si>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</si>
  <si>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</si>
  <si>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</si>
  <si>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</si>
  <si>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</si>
  <si>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</si>
  <si>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</si>
  <si>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</si>
  <si>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</si>
  <si>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</si>
  <si>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</si>
  <si>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</si>
  <si>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</si>
  <si>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</si>
  <si>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</si>
  <si>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</si>
  <si>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</si>
  <si>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</si>
  <si>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</si>
  <si>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</si>
  <si>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</si>
  <si>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</si>
  <si>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</si>
  <si>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</si>
  <si>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</si>
  <si>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</si>
  <si>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</si>
  <si>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</si>
  <si>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</si>
  <si>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</si>
  <si>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</si>
  <si>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</si>
  <si>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</si>
  <si>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</si>
  <si>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</si>
  <si>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</si>
  <si>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</si>
  <si>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</si>
  <si>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</si>
  <si>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</si>
  <si>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</si>
  <si>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</si>
  <si>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</si>
  <si>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</si>
  <si>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</si>
  <si>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</si>
  <si>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</si>
  <si>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</si>
  <si>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</si>
  <si>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</si>
  <si>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</si>
  <si>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</si>
  <si>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</si>
  <si>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</si>
  <si>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</si>
  <si>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</si>
  <si>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</si>
  <si>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</si>
  <si>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</si>
  <si>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</si>
  <si>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</si>
  <si>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</si>
  <si>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</si>
  <si>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</si>
  <si>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</si>
  <si>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</si>
  <si>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</si>
  <si>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</si>
  <si>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</si>
  <si>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</si>
  <si>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</si>
  <si>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</si>
  <si>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</si>
  <si>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</si>
  <si>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</si>
  <si>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</si>
  <si>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</si>
  <si>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</si>
  <si>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</si>
  <si>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</si>
  <si>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</si>
  <si>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</si>
  <si>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</si>
  <si>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</si>
  <si>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</si>
  <si>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</si>
  <si>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</si>
  <si>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</si>
  <si>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</si>
  <si>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</si>
  <si>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</si>
  <si>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</si>
  <si>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</si>
  <si>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</si>
  <si>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</si>
  <si>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</si>
  <si>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</si>
  <si>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</si>
  <si>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</si>
  <si>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</si>
  <si>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</si>
  <si>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</si>
  <si>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</si>
  <si>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</si>
  <si>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</si>
  <si>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</si>
  <si>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</si>
  <si>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</si>
  <si>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</si>
  <si>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</si>
  <si>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</si>
  <si>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</si>
  <si>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</si>
  <si>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</si>
  <si>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</si>
  <si>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</si>
  <si>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</si>
  <si>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</si>
  <si>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</si>
  <si>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</si>
  <si>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</si>
  <si>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</si>
  <si>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</si>
  <si>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</si>
  <si>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</si>
  <si>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</si>
  <si>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</si>
  <si>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</si>
  <si>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</si>
  <si>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</si>
  <si>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</si>
  <si>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</si>
  <si>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</si>
  <si>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</si>
  <si>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</si>
  <si>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</si>
  <si>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</si>
  <si>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</si>
  <si>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</si>
  <si>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</si>
  <si>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</si>
  <si>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</si>
  <si>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</si>
  <si>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</si>
  <si>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</si>
  <si>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</si>
  <si>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</si>
  <si>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</si>
  <si>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</si>
  <si>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</si>
  <si>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</si>
  <si>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</si>
  <si>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</si>
  <si>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</si>
  <si>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</si>
  <si>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</si>
  <si>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</si>
  <si>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</si>
  <si>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</si>
  <si>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</si>
  <si>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</si>
  <si>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</si>
  <si>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</si>
  <si>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</si>
  <si>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</si>
  <si>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</si>
  <si>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</si>
  <si>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</si>
  <si>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</si>
  <si>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</si>
  <si>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</si>
  <si>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</si>
  <si>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</si>
  <si>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</si>
  <si>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</si>
  <si>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</si>
  <si>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</si>
  <si>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</si>
  <si>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</si>
  <si>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</si>
  <si>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</si>
  <si>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</si>
  <si>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</si>
  <si>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</si>
  <si>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</si>
  <si>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</si>
  <si>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</si>
  <si>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</si>
  <si>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</si>
  <si>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</si>
  <si>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</si>
  <si>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</si>
  <si>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</si>
  <si>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</si>
  <si>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</si>
  <si>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</si>
  <si>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</si>
  <si>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</si>
  <si>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</si>
  <si>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</si>
  <si>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</si>
  <si>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</si>
  <si>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</si>
  <si>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</si>
  <si>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</si>
  <si>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</si>
  <si>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</si>
  <si>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</si>
  <si>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</si>
  <si>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</si>
  <si>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</si>
  <si>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</si>
  <si>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</si>
  <si>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</si>
  <si>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</si>
  <si>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</si>
  <si>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</si>
  <si>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</si>
  <si>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</si>
  <si>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</si>
  <si>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</si>
  <si>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</si>
  <si>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</si>
  <si>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</si>
  <si>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</si>
  <si>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</si>
  <si>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</si>
  <si>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</si>
  <si>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</si>
  <si>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</si>
  <si>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</si>
  <si>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</si>
  <si>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</si>
  <si>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</si>
  <si>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</si>
  <si>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</si>
  <si>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</si>
  <si>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</si>
  <si>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</si>
  <si>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</si>
  <si>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</si>
  <si>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</si>
  <si>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</si>
  <si>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</si>
  <si>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</si>
  <si>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</si>
  <si>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</si>
  <si>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</si>
  <si>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</si>
  <si>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</si>
  <si>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</si>
  <si>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</si>
  <si>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</si>
  <si>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</si>
  <si>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</si>
  <si>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</si>
  <si>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</si>
  <si>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</si>
  <si>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</si>
  <si>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</si>
  <si>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</si>
  <si>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</si>
  <si>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</si>
  <si>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</si>
  <si>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</si>
  <si>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</si>
  <si>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</si>
  <si>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</si>
  <si>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</si>
  <si>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</si>
  <si>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</si>
  <si>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</si>
  <si>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</si>
  <si>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</si>
  <si>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</si>
  <si>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</si>
  <si>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</si>
  <si>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</si>
  <si>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</si>
  <si>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</si>
  <si>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</si>
  <si>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</si>
  <si>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</si>
  <si>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</si>
  <si>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</si>
  <si>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</si>
  <si>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</si>
  <si>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</si>
  <si>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</si>
  <si>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</si>
  <si>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</si>
  <si>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</si>
  <si>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</si>
  <si>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</si>
  <si>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</si>
  <si>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</si>
  <si>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</si>
  <si>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</si>
  <si>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</si>
  <si>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</si>
  <si>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</si>
  <si>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</si>
  <si>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</si>
  <si>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</si>
  <si>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</si>
  <si>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</si>
  <si>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</si>
  <si>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</si>
  <si>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</si>
  <si>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</si>
  <si>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</si>
  <si>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</si>
  <si>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</si>
  <si>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</si>
  <si>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</si>
  <si>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</si>
  <si>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</si>
  <si>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</si>
  <si>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</si>
  <si>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</si>
  <si>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</si>
  <si>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</si>
  <si>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</si>
  <si>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</si>
  <si>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</si>
  <si>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</si>
  <si>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</si>
  <si>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</si>
  <si>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</si>
  <si>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</si>
  <si>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</si>
  <si>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</si>
  <si>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</si>
  <si>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</si>
  <si>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</si>
  <si>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</si>
  <si>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</si>
  <si>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</si>
  <si>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</si>
  <si>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</si>
  <si>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</si>
  <si>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</si>
  <si>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</si>
  <si>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</si>
  <si>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</si>
  <si>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</si>
  <si>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</si>
  <si>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</si>
  <si>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</si>
  <si>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</si>
  <si>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</si>
  <si>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</si>
  <si>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</si>
  <si>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</si>
  <si>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</si>
  <si>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</si>
  <si>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</si>
  <si>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</si>
  <si>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</si>
  <si>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</si>
  <si>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</si>
  <si>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</si>
  <si>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</si>
  <si>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</si>
  <si>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</si>
  <si>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</si>
  <si>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</si>
  <si>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</si>
  <si>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</si>
  <si>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</si>
  <si>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</si>
  <si>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</si>
  <si>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</si>
  <si>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</si>
  <si>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</si>
  <si>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</si>
  <si>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</si>
  <si>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</si>
  <si>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</si>
  <si>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</si>
  <si>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</si>
  <si>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</si>
  <si>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</si>
  <si>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</si>
  <si>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</si>
  <si>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</si>
  <si>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</si>
  <si>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</si>
  <si>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</si>
  <si>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</si>
  <si>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</si>
  <si>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</si>
  <si>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</si>
  <si>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</si>
  <si>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</si>
  <si>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</si>
  <si>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</si>
  <si>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</si>
  <si>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</si>
  <si>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</si>
  <si>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</si>
  <si>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</si>
  <si>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</si>
  <si>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</si>
  <si>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</si>
  <si>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</si>
  <si>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</si>
  <si>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</si>
  <si>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</si>
  <si>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</si>
  <si>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</si>
  <si>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</si>
  <si>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</si>
  <si>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</si>
  <si>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</si>
  <si>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</si>
  <si>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</si>
  <si>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</si>
  <si>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</si>
  <si>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</si>
  <si>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</si>
  <si>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</si>
  <si>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</si>
  <si>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</si>
  <si>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</si>
  <si>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</si>
  <si>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</si>
  <si>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</si>
  <si>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</si>
  <si>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</si>
  <si>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</si>
  <si>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</si>
  <si>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</si>
  <si>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</si>
  <si>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</si>
  <si>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</si>
  <si>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</si>
  <si>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</si>
  <si>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</si>
  <si>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</si>
  <si>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</si>
  <si>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</si>
  <si>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</si>
  <si>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</si>
  <si>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</si>
  <si>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</si>
  <si>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</si>
  <si>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</si>
  <si>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</si>
  <si>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</si>
  <si>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</si>
  <si>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</si>
  <si>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</si>
  <si>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</si>
  <si>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</si>
  <si>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</si>
  <si>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</si>
  <si>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</si>
  <si>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</si>
  <si>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</si>
  <si>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</si>
  <si>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</si>
  <si>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</si>
  <si>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</si>
  <si>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</si>
  <si>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</si>
  <si>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</si>
  <si>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</si>
  <si>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</si>
  <si>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</si>
  <si>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</si>
  <si>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</si>
  <si>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</si>
  <si>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</si>
  <si>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</si>
  <si>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</si>
  <si>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</si>
  <si>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</si>
  <si>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</si>
  <si>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</si>
  <si>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</si>
  <si>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</si>
  <si>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</si>
  <si>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</si>
  <si>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</si>
  <si>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</si>
  <si>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</si>
  <si>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</si>
  <si>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</si>
  <si>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</si>
  <si>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</si>
  <si>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</si>
  <si>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</si>
  <si>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</si>
  <si>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</si>
  <si>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</si>
  <si>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</si>
  <si>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</si>
  <si>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</si>
  <si>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</si>
  <si>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</si>
  <si>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</si>
  <si>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</si>
  <si>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</si>
  <si>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</si>
  <si>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</si>
  <si>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</si>
  <si>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</si>
  <si>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</si>
  <si>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</si>
  <si>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</si>
  <si>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</si>
  <si>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</si>
  <si>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</si>
  <si>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</si>
  <si>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</si>
  <si>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</si>
  <si>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</si>
  <si>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</si>
  <si>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</si>
  <si>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</si>
  <si>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</si>
  <si>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</si>
  <si>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</si>
  <si>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</si>
  <si>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</si>
  <si>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</si>
  <si>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</si>
  <si>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</si>
  <si>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</si>
  <si>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</si>
  <si>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</si>
  <si>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</si>
  <si>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</si>
  <si>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</si>
  <si>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</si>
  <si>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</si>
  <si>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</si>
  <si>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</si>
  <si>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</si>
  <si>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</si>
  <si>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</si>
  <si>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</si>
  <si>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</si>
  <si>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</si>
  <si>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</si>
  <si>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</si>
  <si>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</si>
  <si>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</si>
  <si>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</si>
  <si>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</si>
  <si>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</si>
  <si>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</si>
  <si>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</si>
  <si>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</si>
  <si>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</si>
  <si>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</si>
  <si>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</si>
  <si>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</si>
  <si>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</si>
  <si>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</si>
  <si>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</si>
  <si>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</si>
  <si>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</si>
  <si>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</si>
  <si>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</si>
  <si>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</si>
  <si>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</si>
  <si>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</si>
  <si>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</si>
  <si>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</si>
  <si>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</si>
  <si>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</si>
  <si>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</si>
  <si>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</si>
  <si>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</si>
  <si>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</si>
  <si>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</si>
  <si>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</si>
  <si>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</si>
  <si>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</si>
  <si>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</si>
  <si>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</si>
  <si>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</si>
  <si>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</si>
  <si>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</si>
  <si>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</si>
  <si>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</si>
  <si>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</si>
  <si>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</si>
  <si>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</si>
  <si>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</si>
  <si>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</si>
  <si>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</si>
  <si>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</si>
  <si>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</si>
  <si>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</si>
  <si>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</si>
  <si>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</si>
  <si>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</si>
  <si>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</si>
  <si>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</si>
  <si>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</si>
  <si>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</si>
  <si>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</si>
  <si>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</si>
  <si>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</si>
  <si>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</si>
  <si>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</si>
  <si>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</si>
  <si>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</si>
  <si>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</si>
  <si>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</si>
  <si>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</si>
  <si>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</si>
  <si>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</si>
  <si>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</si>
  <si>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</si>
  <si>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</si>
  <si>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</si>
  <si>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</si>
  <si>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</si>
  <si>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</si>
  <si>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</si>
  <si>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</si>
  <si>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</si>
  <si>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</si>
  <si>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</si>
  <si>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</si>
  <si>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</si>
  <si>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</si>
  <si>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</si>
  <si>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</si>
  <si>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</si>
  <si>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</si>
  <si>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</si>
  <si>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</si>
  <si>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</si>
  <si>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</si>
  <si>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</si>
  <si>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</si>
  <si>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</si>
  <si>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</si>
  <si>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</si>
  <si>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</si>
  <si>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</si>
  <si>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</si>
  <si>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</si>
  <si>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</si>
  <si>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</si>
  <si>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</si>
  <si>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</si>
  <si>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</si>
  <si>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</si>
  <si>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</si>
  <si>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</si>
  <si>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</si>
  <si>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</si>
  <si>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</si>
  <si>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</si>
  <si>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</si>
  <si>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</si>
  <si>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</si>
  <si>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</si>
  <si>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</si>
  <si>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</si>
  <si>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</si>
  <si>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</si>
  <si>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</si>
  <si>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</si>
  <si>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</si>
  <si>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</si>
  <si>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</si>
  <si>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</si>
  <si>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</si>
  <si>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</si>
  <si>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</si>
  <si>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</si>
  <si>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</si>
  <si>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</si>
  <si>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</si>
  <si>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</si>
  <si>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</si>
  <si>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</si>
  <si>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</si>
  <si>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</si>
  <si>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</si>
  <si>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</si>
  <si>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</si>
  <si>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</si>
  <si>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</si>
  <si>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</si>
  <si>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</si>
  <si>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</si>
  <si>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</si>
  <si>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</si>
  <si>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</si>
  <si>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</si>
  <si>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</si>
  <si>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</si>
  <si>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</si>
  <si>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</si>
  <si>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</si>
  <si>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</si>
  <si>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</si>
  <si>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</si>
  <si>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</si>
  <si>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</si>
  <si>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</si>
  <si>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</si>
  <si>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</si>
  <si>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</si>
  <si>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</si>
  <si>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</si>
  <si>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</si>
  <si>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</si>
  <si>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</si>
  <si>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</si>
  <si>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</si>
  <si>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</si>
  <si>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</si>
  <si>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</si>
  <si>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</si>
  <si>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</si>
  <si>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</si>
  <si>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</si>
  <si>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</si>
  <si>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</si>
  <si>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</si>
  <si>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</si>
  <si>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</si>
  <si>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</si>
  <si>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</si>
  <si>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</si>
  <si>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</si>
  <si>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</si>
  <si>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</si>
  <si>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</si>
  <si>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</si>
  <si>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</si>
  <si>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</si>
  <si>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</si>
  <si>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</si>
  <si>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</si>
  <si>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</si>
  <si>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</si>
  <si>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</si>
  <si>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</si>
  <si>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</si>
  <si>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</si>
  <si>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</si>
  <si>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</si>
  <si>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</si>
  <si>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</si>
  <si>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</si>
  <si>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</si>
  <si>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</si>
  <si>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</si>
  <si>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</si>
  <si>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</si>
  <si>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</si>
  <si>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</si>
  <si>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</si>
  <si>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</si>
  <si>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</si>
  <si>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</si>
  <si>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</si>
  <si>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</si>
  <si>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</si>
  <si>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</si>
  <si>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</si>
  <si>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</si>
  <si>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</si>
  <si>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</si>
  <si>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</si>
  <si>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</si>
  <si>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</si>
  <si>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</si>
  <si>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</si>
  <si>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</si>
  <si>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</si>
  <si>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</si>
  <si>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</si>
  <si>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</si>
  <si>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</si>
  <si>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</si>
  <si>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</si>
  <si>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</si>
  <si>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</si>
  <si>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</si>
  <si>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</si>
  <si>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</si>
  <si>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</si>
  <si>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</si>
  <si>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</si>
  <si>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</si>
  <si>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</si>
  <si>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</si>
  <si>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</si>
  <si>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</si>
  <si>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</si>
  <si>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</si>
  <si>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</si>
  <si>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</si>
  <si>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</si>
  <si>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</si>
  <si>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</si>
  <si>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</si>
  <si>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</si>
  <si>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</si>
  <si>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</si>
  <si>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</si>
  <si>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</si>
  <si>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</si>
  <si>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</si>
  <si>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</si>
  <si>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</si>
  <si>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</si>
  <si>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</si>
  <si>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</si>
  <si>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</si>
  <si>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</si>
  <si>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</si>
  <si>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</si>
  <si>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</si>
  <si>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</si>
  <si>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</si>
  <si>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</si>
  <si>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</si>
  <si>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</si>
  <si>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</si>
  <si>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</si>
  <si>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</si>
  <si>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</si>
  <si>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</si>
  <si>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</si>
  <si>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</si>
  <si>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</si>
  <si>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</si>
  <si>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</si>
  <si>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</si>
  <si>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</si>
  <si>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</si>
  <si>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</si>
  <si>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</si>
  <si>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</si>
  <si>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</si>
  <si>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</si>
  <si>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</si>
  <si>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</si>
  <si>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</si>
  <si>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</si>
  <si>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</si>
  <si>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</si>
  <si>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</si>
  <si>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</si>
  <si>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</si>
  <si>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</si>
  <si>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</si>
  <si>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</si>
  <si>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</si>
  <si>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</si>
  <si>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</si>
  <si>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</si>
  <si>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</si>
  <si>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</si>
  <si>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</si>
  <si>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</si>
  <si>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</si>
  <si>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</si>
  <si>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</si>
  <si>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</si>
  <si>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</si>
  <si>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</si>
  <si>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</si>
  <si>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</si>
  <si>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</si>
  <si>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</si>
  <si>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</si>
  <si>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</si>
  <si>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</si>
  <si>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</si>
  <si>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</si>
  <si>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</si>
  <si>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</si>
  <si>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</si>
  <si>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</si>
  <si>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</si>
  <si>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</si>
  <si>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</si>
  <si>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</si>
  <si>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</si>
  <si>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</si>
  <si>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</si>
  <si>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</si>
  <si>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</si>
  <si>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</si>
  <si>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</si>
  <si>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</si>
  <si>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</si>
  <si>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</si>
  <si>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</si>
  <si>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</si>
  <si>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</si>
  <si>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</si>
  <si>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</si>
  <si>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</si>
  <si>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</si>
  <si>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</si>
  <si>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</si>
  <si>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</si>
  <si>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</si>
  <si>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</si>
  <si>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</si>
  <si>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</si>
  <si>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</si>
  <si>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</si>
  <si>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</si>
  <si>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</si>
  <si>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</si>
  <si>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</si>
  <si>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</si>
  <si>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</si>
  <si>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</si>
  <si>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</si>
  <si>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</si>
  <si>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</si>
  <si>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</si>
  <si>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</si>
  <si>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</si>
  <si>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</si>
  <si>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</si>
  <si>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</si>
  <si>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</si>
  <si>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</si>
  <si>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</si>
  <si>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</si>
  <si>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</si>
  <si>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</si>
  <si>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</si>
  <si>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</si>
  <si>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</si>
  <si>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</si>
  <si>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</si>
  <si>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</si>
  <si>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</si>
  <si>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</si>
  <si>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</si>
  <si>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</si>
  <si>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</si>
  <si>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</si>
  <si>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</si>
  <si>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</si>
  <si>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</si>
  <si>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</si>
  <si>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</si>
  <si>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</si>
  <si>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</si>
  <si>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</si>
  <si>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</si>
  <si>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</si>
  <si>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</si>
  <si>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</si>
  <si>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</si>
  <si>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</si>
  <si>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</si>
  <si>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</si>
  <si>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</si>
  <si>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</si>
  <si>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</si>
  <si>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</si>
  <si>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</si>
  <si>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</si>
  <si>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</si>
  <si>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</si>
  <si>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</si>
  <si>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</si>
  <si>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</si>
  <si>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</si>
  <si>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</si>
  <si>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</si>
  <si>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</si>
  <si>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</si>
  <si>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</si>
  <si>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</si>
  <si>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</si>
  <si>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</si>
  <si>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</si>
  <si>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</si>
  <si>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</si>
  <si>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</si>
  <si>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</si>
  <si>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</si>
  <si>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</si>
  <si>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</si>
  <si>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</si>
  <si>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</si>
  <si>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</si>
  <si>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</si>
  <si>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</si>
  <si>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</si>
  <si>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</si>
  <si>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</si>
  <si>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</si>
  <si>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</si>
  <si>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</si>
  <si>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</si>
  <si>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</si>
  <si>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</si>
  <si>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</si>
  <si>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</si>
  <si>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</si>
  <si>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</si>
  <si>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</si>
  <si>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</si>
  <si>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</si>
  <si>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</si>
  <si>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</si>
  <si>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</si>
  <si>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</si>
  <si>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</si>
  <si>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</si>
  <si>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</si>
  <si>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</si>
  <si>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</si>
  <si>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</si>
  <si>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</si>
  <si>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</si>
  <si>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</si>
  <si>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</si>
  <si>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</si>
  <si>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</si>
  <si>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</si>
  <si>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</si>
  <si>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</si>
  <si>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</si>
  <si>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</si>
  <si>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</si>
  <si>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</si>
  <si>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</si>
  <si>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</si>
  <si>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</si>
  <si>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</si>
  <si>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</si>
  <si>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</si>
  <si>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</si>
  <si>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</si>
  <si>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</si>
  <si>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</si>
  <si>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</si>
  <si>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</si>
  <si>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</si>
  <si>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</si>
  <si>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</si>
  <si>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</si>
  <si>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</si>
  <si>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</si>
  <si>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</si>
  <si>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</si>
  <si>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</si>
  <si>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</si>
  <si>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</si>
  <si>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</si>
  <si>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</si>
  <si>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</si>
  <si>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</si>
  <si>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</si>
  <si>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</si>
  <si>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</si>
  <si>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</si>
  <si>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</si>
  <si>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</si>
  <si>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</si>
  <si>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</si>
  <si>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</si>
  <si>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</si>
  <si>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</si>
  <si>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</si>
  <si>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</si>
  <si>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</si>
  <si>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</si>
  <si>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</si>
  <si>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</si>
  <si>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</si>
  <si>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</si>
  <si>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</si>
  <si>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</si>
  <si>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</si>
  <si>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</si>
  <si>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</si>
  <si>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</si>
  <si>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</si>
  <si>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</si>
  <si>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</si>
  <si>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</si>
  <si>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</si>
  <si>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</si>
  <si>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</si>
  <si>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</si>
  <si>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</si>
  <si>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</si>
  <si>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</si>
  <si>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</si>
  <si>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</si>
  <si>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</si>
  <si>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</si>
  <si>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</si>
  <si>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</si>
  <si>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</si>
  <si>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</si>
  <si>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</si>
  <si>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</si>
  <si>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</si>
  <si>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</si>
  <si>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</si>
  <si>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</si>
  <si>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</si>
  <si>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</si>
  <si>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</si>
  <si>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</si>
  <si>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</si>
  <si>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</si>
  <si>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</si>
  <si>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</si>
  <si>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</si>
  <si>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</si>
  <si>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</si>
  <si>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</si>
  <si>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</si>
  <si>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</si>
  <si>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</si>
  <si>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</si>
  <si>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</si>
  <si>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</si>
  <si>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</si>
  <si>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</si>
  <si>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</si>
  <si>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</si>
  <si>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</si>
  <si>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</si>
  <si>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</si>
  <si>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</si>
  <si>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</si>
  <si>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</si>
  <si>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</si>
  <si>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</si>
  <si>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</si>
  <si>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</si>
  <si>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</si>
  <si>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</si>
  <si>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</si>
  <si>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</si>
  <si>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</si>
  <si>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</si>
  <si>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</si>
  <si>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</si>
  <si>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</si>
  <si>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</si>
  <si>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</si>
  <si>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</si>
  <si>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</si>
  <si>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</si>
  <si>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</si>
  <si>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</si>
  <si>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</si>
  <si>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</si>
  <si>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</si>
  <si>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</si>
  <si>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</si>
  <si>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</si>
  <si>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</si>
  <si>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</si>
  <si>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</si>
  <si>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</si>
  <si>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</si>
  <si>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</si>
  <si>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</si>
  <si>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</si>
  <si>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</si>
  <si>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</si>
  <si>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</si>
  <si>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</si>
  <si>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</si>
  <si>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</si>
  <si>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</si>
  <si>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</si>
  <si>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</si>
  <si>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</si>
  <si>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</si>
  <si>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</si>
  <si>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</si>
  <si>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</si>
  <si>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</si>
  <si>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</si>
  <si>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</si>
  <si>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</si>
  <si>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</si>
  <si>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</si>
  <si>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</si>
  <si>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</si>
  <si>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</si>
  <si>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</si>
  <si>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</si>
  <si>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</si>
  <si>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</si>
  <si>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</si>
  <si>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</si>
  <si>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</si>
  <si>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</si>
  <si>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</si>
  <si>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</si>
  <si>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</si>
  <si>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</si>
  <si>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</si>
  <si>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</si>
  <si>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</si>
  <si>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</si>
  <si>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</si>
  <si>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</si>
  <si>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</si>
  <si>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</si>
  <si>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</si>
  <si>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</si>
  <si>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</si>
  <si>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</si>
  <si>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</si>
  <si>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</si>
  <si>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</si>
  <si>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</si>
  <si>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</si>
  <si>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</si>
  <si>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</si>
  <si>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</si>
  <si>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</si>
  <si>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</si>
  <si>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</si>
  <si>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</si>
  <si>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</si>
  <si>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</si>
  <si>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</si>
  <si>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</si>
  <si>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</si>
  <si>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</si>
  <si>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</si>
  <si>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</si>
  <si>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</si>
  <si>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</si>
  <si>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</si>
  <si>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</si>
  <si>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</si>
  <si>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</si>
  <si>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</si>
  <si>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</si>
  <si>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</si>
  <si>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</si>
  <si>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</si>
  <si>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</si>
  <si>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</si>
  <si>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</si>
  <si>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</si>
  <si>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</si>
  <si>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</si>
  <si>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</si>
  <si>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</si>
  <si>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</si>
  <si>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</si>
  <si>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</si>
  <si>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</si>
  <si>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</si>
  <si>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</si>
  <si>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</si>
  <si>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</si>
  <si>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</si>
  <si>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</si>
  <si>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</si>
  <si>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</si>
  <si>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</si>
  <si>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</si>
  <si>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</si>
  <si>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</si>
  <si>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</si>
  <si>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</si>
  <si>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</si>
  <si>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</si>
  <si>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</si>
  <si>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</si>
  <si>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</si>
  <si>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</si>
  <si>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</si>
  <si>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</si>
  <si>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</si>
  <si>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</si>
  <si>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</si>
  <si>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</si>
  <si>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</si>
  <si>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</si>
  <si>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</si>
  <si>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</si>
  <si>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</si>
  <si>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</si>
  <si>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</si>
  <si>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</si>
  <si>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</si>
  <si>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</si>
  <si>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</si>
  <si>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</si>
  <si>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</si>
  <si>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</si>
  <si>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</si>
  <si>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</si>
  <si>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</si>
  <si>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</si>
  <si>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</si>
  <si>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</si>
  <si>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</si>
  <si>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</si>
  <si>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</si>
  <si>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</si>
  <si>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</si>
  <si>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</si>
  <si>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</si>
  <si>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</si>
  <si>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</si>
  <si>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</si>
  <si>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</si>
  <si>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</si>
  <si>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</si>
  <si>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</si>
  <si>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</si>
  <si>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</si>
  <si>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</si>
  <si>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</si>
  <si>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</si>
  <si>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</si>
  <si>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</si>
  <si>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</si>
  <si>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</si>
  <si>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</si>
  <si>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</si>
  <si>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</si>
  <si>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</si>
  <si>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</si>
  <si>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</si>
  <si>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</si>
  <si>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</si>
  <si>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</si>
  <si>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</si>
  <si>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</si>
  <si>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</si>
  <si>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</si>
  <si>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</si>
  <si>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</si>
  <si>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</si>
  <si>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</si>
  <si>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</si>
  <si>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</si>
  <si>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</si>
  <si>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</si>
  <si>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</si>
  <si>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</si>
  <si>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</si>
  <si>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</si>
  <si>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</si>
  <si>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</si>
  <si>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</si>
  <si>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</si>
  <si>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</si>
  <si>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</si>
  <si>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</si>
  <si>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</si>
  <si>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</si>
  <si>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</si>
  <si>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</si>
  <si>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</si>
  <si>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</si>
  <si>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</si>
  <si>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</si>
  <si>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</si>
  <si>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</si>
  <si>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</si>
  <si>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</si>
  <si>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</si>
  <si>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</si>
  <si>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</si>
  <si>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</si>
  <si>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</si>
  <si>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</si>
  <si>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</si>
  <si>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</si>
  <si>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</si>
  <si>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</si>
  <si>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</si>
  <si>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</si>
  <si>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</si>
  <si>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</si>
  <si>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</si>
  <si>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</si>
  <si>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</si>
  <si>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</si>
  <si>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</si>
  <si>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</si>
  <si>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</si>
  <si>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</si>
  <si>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</si>
  <si>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</si>
  <si>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</si>
  <si>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</si>
  <si>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</si>
  <si>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</si>
  <si>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</si>
  <si>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</si>
  <si>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</si>
  <si>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</si>
  <si>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</si>
  <si>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</si>
  <si>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</si>
  <si>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</si>
  <si>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</si>
  <si>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</si>
  <si>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</si>
  <si>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</si>
  <si>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</si>
  <si>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</si>
  <si>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</si>
  <si>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</si>
  <si>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</si>
  <si>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</si>
  <si>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</si>
  <si>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</si>
  <si>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</si>
  <si>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</si>
  <si>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</si>
  <si>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</si>
  <si>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</si>
  <si>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</si>
  <si>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</si>
  <si>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</si>
  <si>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</si>
  <si>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</si>
  <si>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</si>
  <si>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</si>
  <si>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</si>
  <si>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</si>
  <si>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</si>
  <si>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</si>
  <si>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</si>
  <si>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</si>
  <si>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</si>
  <si>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</si>
  <si>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</si>
  <si>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</si>
  <si>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</si>
  <si>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</si>
  <si>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</si>
  <si>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</si>
  <si>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</si>
  <si>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</si>
  <si>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</si>
  <si>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</si>
  <si>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</si>
  <si>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</si>
  <si>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</si>
  <si>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</si>
  <si>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</si>
  <si>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</si>
  <si>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</si>
  <si>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</si>
  <si>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</si>
  <si>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</si>
  <si>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</si>
  <si>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</si>
  <si>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</si>
  <si>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</si>
  <si>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</si>
  <si>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</si>
  <si>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</si>
  <si>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</si>
  <si>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</si>
  <si>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</si>
  <si>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</si>
  <si>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</si>
  <si>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</si>
  <si>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</si>
  <si>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</si>
  <si>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</si>
  <si>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</si>
  <si>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</si>
  <si>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</si>
  <si>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</si>
  <si>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</si>
  <si>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</si>
  <si>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</si>
  <si>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</si>
  <si>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</si>
  <si>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</si>
  <si>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</si>
  <si>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</si>
  <si>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</si>
  <si>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</si>
  <si>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</si>
  <si>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</si>
  <si>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</si>
  <si>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</si>
  <si>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</si>
  <si>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</si>
  <si>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</si>
  <si>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</si>
  <si>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</si>
  <si>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</si>
  <si>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</si>
  <si>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</si>
  <si>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</si>
  <si>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</si>
  <si>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</si>
  <si>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</si>
  <si>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</si>
  <si>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</si>
  <si>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</si>
  <si>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</si>
  <si>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</si>
  <si>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</si>
  <si>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</si>
  <si>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</si>
  <si>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</si>
  <si>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</si>
  <si>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</si>
  <si>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</si>
  <si>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</si>
  <si>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</si>
  <si>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</si>
  <si>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</si>
  <si>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</si>
  <si>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</si>
  <si>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</si>
  <si>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</si>
  <si>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</si>
  <si>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</si>
  <si>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</si>
  <si>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</si>
  <si>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</si>
  <si>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</si>
  <si>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</si>
  <si>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</si>
  <si>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</si>
  <si>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</si>
  <si>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</si>
  <si>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</si>
  <si>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</si>
  <si>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</si>
  <si>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</si>
  <si>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</si>
  <si>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</si>
  <si>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</si>
  <si>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</si>
  <si>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</si>
  <si>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</si>
  <si>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</si>
  <si>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</si>
  <si>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</si>
  <si>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</si>
  <si>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</si>
  <si>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</si>
  <si>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</si>
  <si>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</si>
  <si>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</si>
  <si>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</si>
  <si>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</si>
  <si>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</si>
  <si>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</si>
  <si>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</si>
  <si>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</si>
  <si>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</si>
  <si>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</si>
  <si>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</si>
  <si>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</si>
  <si>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</si>
  <si>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</si>
  <si>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</si>
  <si>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</si>
  <si>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</si>
  <si>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</si>
  <si>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</si>
  <si>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</si>
  <si>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</si>
  <si>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</si>
  <si>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</si>
  <si>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</si>
  <si>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</si>
  <si>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</si>
  <si>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</si>
  <si>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</si>
  <si>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</si>
  <si>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</si>
  <si>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</si>
  <si>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</si>
  <si>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</si>
  <si>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</si>
  <si>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</si>
  <si>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</si>
  <si>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</si>
  <si>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</si>
  <si>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</si>
  <si>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</si>
  <si>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</si>
  <si>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</si>
  <si>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</si>
  <si>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</si>
  <si>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</si>
  <si>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</si>
  <si>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</si>
  <si>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</si>
  <si>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</si>
  <si>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</si>
  <si>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</si>
  <si>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</si>
  <si>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</si>
  <si>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</si>
  <si>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</si>
  <si>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</si>
  <si>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</si>
  <si>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</si>
  <si>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</si>
  <si>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</si>
  <si>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</si>
  <si>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</si>
  <si>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</si>
  <si>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</si>
  <si>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</si>
  <si>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</si>
  <si>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</si>
  <si>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</si>
  <si>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</si>
  <si>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</si>
  <si>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</si>
  <si>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</si>
  <si>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</si>
  <si>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</si>
  <si>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</si>
  <si>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</si>
  <si>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</si>
  <si>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</si>
  <si>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</si>
  <si>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</si>
  <si>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</si>
  <si>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</si>
  <si>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</si>
  <si>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</si>
  <si>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</si>
  <si>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</si>
  <si>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</si>
  <si>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</si>
  <si>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</si>
  <si>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</si>
  <si>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</si>
  <si>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</si>
  <si>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</si>
  <si>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</si>
  <si>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</si>
  <si>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</si>
  <si>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</si>
  <si>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</si>
  <si>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</si>
  <si>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</si>
  <si>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</si>
  <si>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</si>
  <si>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</si>
  <si>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</si>
  <si>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</si>
  <si>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</si>
  <si>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</si>
  <si>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</si>
  <si>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</si>
  <si>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</si>
  <si>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</si>
  <si>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</si>
  <si>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</si>
  <si>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</si>
  <si>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</si>
  <si>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</si>
  <si>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</si>
  <si>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</si>
  <si>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</si>
  <si>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</si>
  <si>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</si>
  <si>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</si>
  <si>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</si>
  <si>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</si>
  <si>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</si>
  <si>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</si>
  <si>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</si>
  <si>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</si>
  <si>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</si>
  <si>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</si>
  <si>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</si>
  <si>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</si>
  <si>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</si>
  <si>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</si>
  <si>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</si>
  <si>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</si>
  <si>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</si>
  <si>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</si>
  <si>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</si>
  <si>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</si>
  <si>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</si>
  <si>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</si>
  <si>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</si>
  <si>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</si>
  <si>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</si>
  <si>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</si>
  <si>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</si>
  <si>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</si>
  <si>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</si>
  <si>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</si>
  <si>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</si>
  <si>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</si>
  <si>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</si>
  <si>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</si>
  <si>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</si>
  <si>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</si>
  <si>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</si>
  <si>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</si>
  <si>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</si>
  <si>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</si>
  <si>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</si>
  <si>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</si>
  <si>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</si>
  <si>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</si>
  <si>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</si>
  <si>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</si>
  <si>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</si>
  <si>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</si>
  <si>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</si>
  <si>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</si>
  <si>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</si>
  <si>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</si>
  <si>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</si>
  <si>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</si>
  <si>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</si>
  <si>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</si>
  <si>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</si>
  <si>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</si>
  <si>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</si>
  <si>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</si>
  <si>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</si>
  <si>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</si>
  <si>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</si>
  <si>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</si>
  <si>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</si>
  <si>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</si>
  <si>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</si>
  <si>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</si>
  <si>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</si>
  <si>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</si>
  <si>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</si>
  <si>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</si>
  <si>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</si>
  <si>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</si>
  <si>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</si>
  <si>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</si>
  <si>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</si>
  <si>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</si>
  <si>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</si>
  <si>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</si>
  <si>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</si>
  <si>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</si>
  <si>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</si>
  <si>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</si>
  <si>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</si>
  <si>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</si>
  <si>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</si>
  <si>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</si>
  <si>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</si>
  <si>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</si>
  <si>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</si>
  <si>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</si>
  <si>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</si>
  <si>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</si>
  <si>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</si>
  <si>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</si>
  <si>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</si>
  <si>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</si>
  <si>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</si>
  <si>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</si>
  <si>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</si>
  <si>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</si>
  <si>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</si>
  <si>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</si>
  <si>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</si>
  <si>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</si>
  <si>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</si>
  <si>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</si>
  <si>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</si>
  <si>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</si>
  <si>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</si>
  <si>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</si>
  <si>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</si>
  <si>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</si>
  <si>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</si>
  <si>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</si>
  <si>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</si>
  <si>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</si>
  <si>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</si>
  <si>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</si>
  <si>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</si>
  <si>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</si>
  <si>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</si>
  <si>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</si>
  <si>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</si>
  <si>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</si>
  <si>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</si>
  <si>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</si>
  <si>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</si>
  <si>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</si>
  <si>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</si>
  <si>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</si>
  <si>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</si>
  <si>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</si>
  <si>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</si>
  <si>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</si>
  <si>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</si>
  <si>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</si>
  <si>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</si>
  <si>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</si>
  <si>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</si>
  <si>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</si>
  <si>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</si>
  <si>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</si>
  <si>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</si>
  <si>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</si>
  <si>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</si>
  <si>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</si>
  <si>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</si>
  <si>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</si>
  <si>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</si>
  <si>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</si>
  <si>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</si>
  <si>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</si>
  <si>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</si>
  <si>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</si>
  <si>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</si>
  <si>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</si>
  <si>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</si>
  <si>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</si>
  <si>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</si>
  <si>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</si>
  <si>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</si>
  <si>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</si>
  <si>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</si>
  <si>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</si>
  <si>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</si>
  <si>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</si>
  <si>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</si>
  <si>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</si>
  <si>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</si>
  <si>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</si>
  <si>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</si>
  <si>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</si>
  <si>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</si>
  <si>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</si>
  <si>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</si>
  <si>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</si>
  <si>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</si>
  <si>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</si>
  <si>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</si>
  <si>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</si>
  <si>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</si>
  <si>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</si>
  <si>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</si>
  <si>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</si>
  <si>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</si>
  <si>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</si>
  <si>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</si>
  <si>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</si>
  <si>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</si>
  <si>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</si>
  <si>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</si>
  <si>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</si>
  <si>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</si>
  <si>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</si>
  <si>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</si>
  <si>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</si>
  <si>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</si>
  <si>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</si>
  <si>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</si>
  <si>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</si>
  <si>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</si>
  <si>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</si>
  <si>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</si>
  <si>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</si>
  <si>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</si>
  <si>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</si>
  <si>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</si>
  <si>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</si>
  <si>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</si>
  <si>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</si>
  <si>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</si>
  <si>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</si>
  <si>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</si>
  <si>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</si>
  <si>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</si>
  <si>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</si>
  <si>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</si>
  <si>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</si>
  <si>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</si>
  <si>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</si>
  <si>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</si>
  <si>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</si>
  <si>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</si>
  <si>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</si>
  <si>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</si>
  <si>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</si>
  <si>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</si>
  <si>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</si>
  <si>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</si>
  <si>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</si>
  <si>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</si>
  <si>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</si>
  <si>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</si>
  <si>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</si>
  <si>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</si>
  <si>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</si>
  <si>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</si>
  <si>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</si>
  <si>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</si>
  <si>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</si>
  <si>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</si>
  <si>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</si>
  <si>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</si>
  <si>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</si>
  <si>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</si>
  <si>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</si>
  <si>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</si>
  <si>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</si>
  <si>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</si>
  <si>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</si>
  <si>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</si>
  <si>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</si>
  <si>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</si>
  <si>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</si>
  <si>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</si>
  <si>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</si>
  <si>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</si>
  <si>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</si>
  <si>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</si>
  <si>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</si>
  <si>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</si>
  <si>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</si>
  <si>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</si>
  <si>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</si>
  <si>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</si>
  <si>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</si>
  <si>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</si>
  <si>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</si>
  <si>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</si>
  <si>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</si>
  <si>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</si>
  <si>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</si>
  <si>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</si>
  <si>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</si>
  <si>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</si>
  <si>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</si>
  <si>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</si>
  <si>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</si>
  <si>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</si>
  <si>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</si>
  <si>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</si>
  <si>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</si>
  <si>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</si>
  <si>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</si>
  <si>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</si>
  <si>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</si>
  <si>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</si>
  <si>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</si>
  <si>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</si>
  <si>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</si>
  <si>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</si>
  <si>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</si>
  <si>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</si>
  <si>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</si>
  <si>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</si>
  <si>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</si>
  <si>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</si>
  <si>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</si>
  <si>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</si>
  <si>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</si>
  <si>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</si>
  <si>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</si>
  <si>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</si>
  <si>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</si>
  <si>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</si>
  <si>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</si>
  <si>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</si>
  <si>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</si>
  <si>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</si>
  <si>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</si>
  <si>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</si>
  <si>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</si>
  <si>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</si>
  <si>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</si>
  <si>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</si>
  <si>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</si>
  <si>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</si>
  <si>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</si>
  <si>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</si>
  <si>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</si>
  <si>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</si>
  <si>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</si>
  <si>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</si>
  <si>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</si>
  <si>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</si>
  <si>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</si>
  <si>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</si>
  <si>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</si>
  <si>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</si>
  <si>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</si>
  <si>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</si>
  <si>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</si>
  <si>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</si>
  <si>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</si>
  <si>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</si>
  <si>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</si>
  <si>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</si>
  <si>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</si>
  <si>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</si>
  <si>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</si>
  <si>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</si>
  <si>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</si>
  <si>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</si>
  <si>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</si>
  <si>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</si>
  <si>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</si>
  <si>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</si>
  <si>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</si>
  <si>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</si>
  <si>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</si>
  <si>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</si>
  <si>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</si>
  <si>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</si>
  <si>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</si>
  <si>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</si>
  <si>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</si>
  <si>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</si>
  <si>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</si>
  <si>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</si>
  <si>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</si>
  <si>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</si>
  <si>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</si>
  <si>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</si>
  <si>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</si>
  <si>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</si>
  <si>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</si>
  <si>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</si>
  <si>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</si>
  <si>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</si>
  <si>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</si>
  <si>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</si>
  <si>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</si>
  <si>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</si>
  <si>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</si>
  <si>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</si>
  <si>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</si>
  <si>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</si>
  <si>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</si>
  <si>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</si>
  <si>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</si>
  <si>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</si>
  <si>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</si>
  <si>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</si>
  <si>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</si>
  <si>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</si>
  <si>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</si>
  <si>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</si>
  <si>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</si>
  <si>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</si>
  <si>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</si>
  <si>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</si>
  <si>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</si>
  <si>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</si>
  <si>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</si>
  <si>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</si>
  <si>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</si>
  <si>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</si>
  <si>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</si>
  <si>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</si>
  <si>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</si>
  <si>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</si>
  <si>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</si>
  <si>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</si>
  <si>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</si>
  <si>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</si>
  <si>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</si>
  <si>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</si>
  <si>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</si>
  <si>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</si>
  <si>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</si>
  <si>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</si>
  <si>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</si>
  <si>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</si>
  <si>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</si>
  <si>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</si>
  <si>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</si>
  <si>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</si>
  <si>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</si>
  <si>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</si>
  <si>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</si>
  <si>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</si>
  <si>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</si>
  <si>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</si>
  <si>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</si>
  <si>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</si>
  <si>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</si>
  <si>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</si>
  <si>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</si>
  <si>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</si>
  <si>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</si>
  <si>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</si>
  <si>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</si>
  <si>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</si>
  <si>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</si>
  <si>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</si>
  <si>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</si>
  <si>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</si>
  <si>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</si>
  <si>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</si>
  <si>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</si>
  <si>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</si>
  <si>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</si>
  <si>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</si>
  <si>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</si>
  <si>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</si>
  <si>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</si>
  <si>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</si>
  <si>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</si>
  <si>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</si>
  <si>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</si>
  <si>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</si>
  <si>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</si>
  <si>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</si>
  <si>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</si>
  <si>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</si>
  <si>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</si>
  <si>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</si>
  <si>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</si>
  <si>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</si>
  <si>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</si>
  <si>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</si>
  <si>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</si>
  <si>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</si>
  <si>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</si>
  <si>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</si>
  <si>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</si>
  <si>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</si>
  <si>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</si>
  <si>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</si>
  <si>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</si>
  <si>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</si>
  <si>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</si>
  <si>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</si>
  <si>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</si>
  <si>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</si>
  <si>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</si>
  <si>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</si>
  <si>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</si>
  <si>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</si>
  <si>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</si>
  <si>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</si>
  <si>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</si>
  <si>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</si>
  <si>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</si>
  <si>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</si>
  <si>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</si>
  <si>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</si>
  <si>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</si>
  <si>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</si>
  <si>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</si>
  <si>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</si>
  <si>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</si>
  <si>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</si>
  <si>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</si>
  <si>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</si>
  <si>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</si>
  <si>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</si>
  <si>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</si>
  <si>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</si>
  <si>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</si>
  <si>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</si>
  <si>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</si>
  <si>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</si>
  <si>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</si>
  <si>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</si>
  <si>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</si>
  <si>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</si>
  <si>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</si>
  <si>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</si>
  <si>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</si>
  <si>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</si>
  <si>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</si>
  <si>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</si>
  <si>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</si>
  <si>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</si>
  <si>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</si>
  <si>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</si>
  <si>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</si>
  <si>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</si>
  <si>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</si>
  <si>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</si>
  <si>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</si>
  <si>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</si>
  <si>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</si>
  <si>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</si>
  <si>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</si>
  <si>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</si>
  <si>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</si>
  <si>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</si>
  <si>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</si>
  <si>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</si>
  <si>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</si>
  <si>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</si>
  <si>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</si>
  <si>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</si>
  <si>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</si>
  <si>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</si>
  <si>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</si>
  <si>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</si>
  <si>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</si>
  <si>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</si>
  <si>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</si>
  <si>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</si>
  <si>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</si>
  <si>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</si>
  <si>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</si>
  <si>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</si>
  <si>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</si>
  <si>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</si>
  <si>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</si>
  <si>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</si>
  <si>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</si>
  <si>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</si>
  <si>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</si>
  <si>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</si>
  <si>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</si>
  <si>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</si>
  <si>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</si>
  <si>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</si>
  <si>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</si>
  <si>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</si>
  <si>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</si>
  <si>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</si>
  <si>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</si>
  <si>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</si>
  <si>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</si>
  <si>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</si>
  <si>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</si>
  <si>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</si>
  <si>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</si>
  <si>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</si>
  <si>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</si>
  <si>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</si>
  <si>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</si>
  <si>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</si>
  <si>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</si>
  <si>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</si>
  <si>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</si>
  <si>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</si>
  <si>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</si>
  <si>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</si>
  <si>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</si>
  <si>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</si>
  <si>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</si>
  <si>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</si>
  <si>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</si>
  <si>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</si>
  <si>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</si>
  <si>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</si>
  <si>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</si>
  <si>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</si>
  <si>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</si>
  <si>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</si>
  <si>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</si>
  <si>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</si>
  <si>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</si>
  <si>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</si>
  <si>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</si>
  <si>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</si>
  <si>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</si>
  <si>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</si>
  <si>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</si>
  <si>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</si>
  <si>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</si>
  <si>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</si>
  <si>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</si>
  <si>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</si>
  <si>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</si>
  <si>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</si>
  <si>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</si>
  <si>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</si>
  <si>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</si>
  <si>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</si>
  <si>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</si>
  <si>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</si>
  <si>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</si>
  <si>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</si>
  <si>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</si>
  <si>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</si>
  <si>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</si>
  <si>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</si>
  <si>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</si>
  <si>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</si>
  <si>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</si>
  <si>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</si>
  <si>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</si>
  <si>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</si>
  <si>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</si>
  <si>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</si>
  <si>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</si>
  <si>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</si>
  <si>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</si>
  <si>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</si>
  <si>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</si>
  <si>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</si>
  <si>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</si>
  <si>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</si>
  <si>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</si>
  <si>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</si>
  <si>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</si>
  <si>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</si>
  <si>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</si>
  <si>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</si>
  <si>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</si>
  <si>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</si>
  <si>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</si>
  <si>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</si>
  <si>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</si>
  <si>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</si>
  <si>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</si>
  <si>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</si>
  <si>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</si>
  <si>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</si>
  <si>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</si>
  <si>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</si>
  <si>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</si>
  <si>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</si>
  <si>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</si>
  <si>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</si>
  <si>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</si>
  <si>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</si>
  <si>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</si>
  <si>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</si>
  <si>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</si>
  <si>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</si>
  <si>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</si>
  <si>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</si>
  <si>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</si>
  <si>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</si>
  <si>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</si>
  <si>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</si>
  <si>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</si>
  <si>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</si>
  <si>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</si>
  <si>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</si>
  <si>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</si>
  <si>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</si>
  <si>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</si>
  <si>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</si>
  <si>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</si>
  <si>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</si>
  <si>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</si>
  <si>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</si>
  <si>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</si>
  <si>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</si>
  <si>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</si>
  <si>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</si>
  <si>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</si>
  <si>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</si>
  <si>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</si>
  <si>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</si>
  <si>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</si>
  <si>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</si>
  <si>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</si>
  <si>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</si>
  <si>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</si>
  <si>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</si>
  <si>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</si>
  <si>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</si>
  <si>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</si>
  <si>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</si>
  <si>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</si>
  <si>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</si>
  <si>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</si>
  <si>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</si>
  <si>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</si>
  <si>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</si>
  <si>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</si>
  <si>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</si>
  <si>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</si>
  <si>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</si>
  <si>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</si>
  <si>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</si>
  <si>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</si>
  <si>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</si>
  <si>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</si>
  <si>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</si>
  <si>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</si>
  <si>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</si>
  <si>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</si>
  <si>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</si>
  <si>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</si>
  <si>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</si>
  <si>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</si>
  <si>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</si>
  <si>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</si>
  <si>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</si>
  <si>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</si>
  <si>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</si>
  <si>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</si>
  <si>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</si>
  <si>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</si>
  <si>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</si>
  <si>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</si>
  <si>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</si>
  <si>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</si>
  <si>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</si>
  <si>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</si>
  <si>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</si>
  <si>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</si>
  <si>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</si>
  <si>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</si>
  <si>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</si>
  <si>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</si>
  <si>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</si>
  <si>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</si>
  <si>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</si>
  <si>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</si>
  <si>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</si>
  <si>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</si>
  <si>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</si>
  <si>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</si>
  <si>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</si>
  <si>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</si>
  <si>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</si>
  <si>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</si>
  <si>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</si>
  <si>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</si>
  <si>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</si>
  <si>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</si>
  <si>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</si>
  <si>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</si>
  <si>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</si>
  <si>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</si>
  <si>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</si>
  <si>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</si>
  <si>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</si>
  <si>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</si>
  <si>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</si>
  <si>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</si>
  <si>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</si>
  <si>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</si>
  <si>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</si>
  <si>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</si>
  <si>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</si>
  <si>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</si>
  <si>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</si>
  <si>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</si>
  <si>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</si>
  <si>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</si>
  <si>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</si>
  <si>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</si>
  <si>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</si>
  <si>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</si>
  <si>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</si>
  <si>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</si>
  <si>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</si>
  <si>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</si>
  <si>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</si>
  <si>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</si>
  <si>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</si>
  <si>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</si>
  <si>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</si>
  <si>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</si>
  <si>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</si>
  <si>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</si>
  <si>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</si>
  <si>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</si>
  <si>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</si>
  <si>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</si>
  <si>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</si>
  <si>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</si>
  <si>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</si>
  <si>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</si>
  <si>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</si>
  <si>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</si>
  <si>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</si>
  <si>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</si>
  <si>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</si>
  <si>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</si>
  <si>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</si>
  <si>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</si>
  <si>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</si>
  <si>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</si>
  <si>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</si>
  <si>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</si>
  <si>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</si>
  <si>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</si>
  <si>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</si>
  <si>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</si>
  <si>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</si>
  <si>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</si>
  <si>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</si>
  <si>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</si>
  <si>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</si>
  <si>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</si>
  <si>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</si>
  <si>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</si>
  <si>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</si>
  <si>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</si>
  <si>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</si>
  <si>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</si>
  <si>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</si>
  <si>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</si>
  <si>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</si>
  <si>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</si>
  <si>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</si>
  <si>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</si>
  <si>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</si>
  <si>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</si>
  <si>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</si>
  <si>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</si>
  <si>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</si>
  <si>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</si>
  <si>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</si>
  <si>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</si>
  <si>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</si>
  <si>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</si>
  <si>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</si>
  <si>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</si>
  <si>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</si>
  <si>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</si>
  <si>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</si>
  <si>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</si>
  <si>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</si>
  <si>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</si>
  <si>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</si>
  <si>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</si>
  <si>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</si>
  <si>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</si>
  <si>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</si>
  <si>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</si>
  <si>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</si>
  <si>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</si>
  <si>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</si>
  <si>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</si>
  <si>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</si>
  <si>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</si>
  <si>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</si>
  <si>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</si>
  <si>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</si>
  <si>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</si>
  <si>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</si>
  <si>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</si>
  <si>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</si>
  <si>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</si>
  <si>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</si>
  <si>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</si>
  <si>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</si>
  <si>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</si>
  <si>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</si>
  <si>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</si>
  <si>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</si>
  <si>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</si>
  <si>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</si>
  <si>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</si>
  <si>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</si>
  <si>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</si>
  <si>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</si>
  <si>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</si>
  <si>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</si>
  <si>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</si>
  <si>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</si>
  <si>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</si>
  <si>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</si>
  <si>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</si>
  <si>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</si>
  <si>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</si>
  <si>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</si>
  <si>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</si>
  <si>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</si>
  <si>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</si>
  <si>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</si>
  <si>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</si>
  <si>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</si>
  <si>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</si>
  <si>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</si>
  <si>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</si>
  <si>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</si>
  <si>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</si>
  <si>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</si>
  <si>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</si>
  <si>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</si>
  <si>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</si>
  <si>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</si>
  <si>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</si>
  <si>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</si>
  <si>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</si>
  <si>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</si>
  <si>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</si>
  <si>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</si>
  <si>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</si>
  <si>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</si>
  <si>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</si>
  <si>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</si>
  <si>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</si>
  <si>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</si>
  <si>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</si>
  <si>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</si>
  <si>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</si>
  <si>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</si>
  <si>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</si>
  <si>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</si>
  <si>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</si>
  <si>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</si>
  <si>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</si>
  <si>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</si>
  <si>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</si>
  <si>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</si>
  <si>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</si>
  <si>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</si>
  <si>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</si>
  <si>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</si>
  <si>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</si>
  <si>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</si>
  <si>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</si>
  <si>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</si>
  <si>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</si>
  <si>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</si>
  <si>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</si>
  <si>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</si>
  <si>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</si>
  <si>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</si>
  <si>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</si>
  <si>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</si>
  <si>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</si>
  <si>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</si>
  <si>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</si>
  <si>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</si>
  <si>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</si>
  <si>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</si>
  <si>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</si>
  <si>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</si>
  <si>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</si>
  <si>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</si>
  <si>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</si>
  <si>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</si>
  <si>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</si>
  <si>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</si>
  <si>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</si>
  <si>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</si>
  <si>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</si>
  <si>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</si>
  <si>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</si>
  <si>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</si>
  <si>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</si>
  <si>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</si>
  <si>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</si>
  <si>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</si>
  <si>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</si>
  <si>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</si>
  <si>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</si>
  <si>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</si>
  <si>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</si>
  <si>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</si>
  <si>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</si>
  <si>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</si>
  <si>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</si>
  <si>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</si>
  <si>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</si>
  <si>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</si>
  <si>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</si>
  <si>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</si>
  <si>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</si>
  <si>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</si>
  <si>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</si>
  <si>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</si>
  <si>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</si>
  <si>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</si>
  <si>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</si>
  <si>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</si>
  <si>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</si>
  <si>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</si>
  <si>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</si>
  <si>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</si>
  <si>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</si>
  <si>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</si>
  <si>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</si>
  <si>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</si>
  <si>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</si>
  <si>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</si>
  <si>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</si>
  <si>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</si>
  <si>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</si>
  <si>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</si>
  <si>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</si>
  <si>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</si>
  <si>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</si>
  <si>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</si>
  <si>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</si>
  <si>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</si>
  <si>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</si>
  <si>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</si>
  <si>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</si>
  <si>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</si>
  <si>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</si>
  <si>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</si>
  <si>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</si>
  <si>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</si>
  <si>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</si>
  <si>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</si>
  <si>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</si>
  <si>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</si>
  <si>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</si>
  <si>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</si>
  <si>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</si>
  <si>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</si>
  <si>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</si>
  <si>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</si>
  <si>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</si>
  <si>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</si>
  <si>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</si>
  <si>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</si>
  <si>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</si>
  <si>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</si>
  <si>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</si>
  <si>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</si>
  <si>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</si>
  <si>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</si>
  <si>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</si>
  <si>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</si>
  <si>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</si>
  <si>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</si>
  <si>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</si>
  <si>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</si>
  <si>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</si>
  <si>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</si>
  <si>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</si>
  <si>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</si>
  <si>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</si>
  <si>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</si>
  <si>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</si>
  <si>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</si>
  <si>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</si>
  <si>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</si>
  <si>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</si>
  <si>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</si>
  <si>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</si>
  <si>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</si>
  <si>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</si>
  <si>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</si>
  <si>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</si>
  <si>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</si>
  <si>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</si>
  <si>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</si>
  <si>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</si>
  <si>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</si>
  <si>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</si>
  <si>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</si>
  <si>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</si>
  <si>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</si>
  <si>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</si>
  <si>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</si>
  <si>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</si>
  <si>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</si>
  <si>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</si>
  <si>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</si>
  <si>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</si>
  <si>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</si>
  <si>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</si>
  <si>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</si>
  <si>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</si>
  <si>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</si>
  <si>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</si>
  <si>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</si>
  <si>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</si>
  <si>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</si>
  <si>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</si>
  <si>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</si>
  <si>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</si>
  <si>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</si>
  <si>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</si>
  <si>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</si>
  <si>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</si>
  <si>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</si>
  <si>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</si>
  <si>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</si>
  <si>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</si>
  <si>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</si>
  <si>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</si>
  <si>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</si>
  <si>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</si>
  <si>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</si>
  <si>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</si>
  <si>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</si>
  <si>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</si>
  <si>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</si>
  <si>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</si>
  <si>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</si>
  <si>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</si>
  <si>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</si>
  <si>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</si>
  <si>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</si>
  <si>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</si>
  <si>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</si>
  <si>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</si>
  <si>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</si>
  <si>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</si>
  <si>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</si>
  <si>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</si>
  <si>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</si>
  <si>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</si>
  <si>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</si>
  <si>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</si>
  <si>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</si>
  <si>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</si>
  <si>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</si>
  <si>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</si>
  <si>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</si>
  <si>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</si>
  <si>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</si>
  <si>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</si>
  <si>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</si>
  <si>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</si>
  <si>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</si>
  <si>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</si>
  <si>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</si>
  <si>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</si>
  <si>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</si>
  <si>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</si>
  <si>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</si>
  <si>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</si>
  <si>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</si>
  <si>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</si>
  <si>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</si>
  <si>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</si>
  <si>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</si>
  <si>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</si>
  <si>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</si>
  <si>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</si>
  <si>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</si>
  <si>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</si>
  <si>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</si>
  <si>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</si>
  <si>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</si>
  <si>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</si>
  <si>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</si>
  <si>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</si>
  <si>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</si>
  <si>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</si>
  <si>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</si>
  <si>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</si>
  <si>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</si>
  <si>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</si>
  <si>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</si>
  <si>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</si>
  <si>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</si>
  <si>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</si>
  <si>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</si>
  <si>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</si>
  <si>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</si>
  <si>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</si>
  <si>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</si>
  <si>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</si>
  <si>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</si>
  <si>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</si>
  <si>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</si>
  <si>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</si>
  <si>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</si>
  <si>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</si>
  <si>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</si>
  <si>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</si>
  <si>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</si>
  <si>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</si>
  <si>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</si>
  <si>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</si>
  <si>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</si>
  <si>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</si>
  <si>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</si>
  <si>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</si>
  <si>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</si>
  <si>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</si>
  <si>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</si>
  <si>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</si>
  <si>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</si>
  <si>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</si>
  <si>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</si>
  <si>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</si>
  <si>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</si>
  <si>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</si>
  <si>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</si>
  <si>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</si>
  <si>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</si>
  <si>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</si>
  <si>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</si>
  <si>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</si>
  <si>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</si>
  <si>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</si>
  <si>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</si>
  <si>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</si>
  <si>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</si>
  <si>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</si>
  <si>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</si>
  <si>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</si>
  <si>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</si>
  <si>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</si>
  <si>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</si>
  <si>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</si>
  <si>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</si>
  <si>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</si>
  <si>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</si>
  <si>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</si>
  <si>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</si>
  <si>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</si>
  <si>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</si>
  <si>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</si>
  <si>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</si>
  <si>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</si>
  <si>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</si>
  <si>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</si>
  <si>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</si>
  <si>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</si>
  <si>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</si>
  <si>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</si>
  <si>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</si>
  <si>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</si>
  <si>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</si>
  <si>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</si>
  <si>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</si>
  <si>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</si>
  <si>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</si>
  <si>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</si>
  <si>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</si>
  <si>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</si>
  <si>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</si>
  <si>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</si>
  <si>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</si>
  <si>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</si>
  <si>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</si>
  <si>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</si>
  <si>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</si>
  <si>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</si>
  <si>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</si>
  <si>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</si>
  <si>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</si>
  <si>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</si>
  <si>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</si>
  <si>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</si>
  <si>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</si>
  <si>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</si>
  <si>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</si>
  <si>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</si>
  <si>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</si>
  <si>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</si>
  <si>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</si>
  <si>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</si>
  <si>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</si>
  <si>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</si>
  <si>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</si>
  <si>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</si>
  <si>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</si>
  <si>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</si>
  <si>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</si>
  <si>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</si>
  <si>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</si>
  <si>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</si>
  <si>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</si>
  <si>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</si>
  <si>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</si>
  <si>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</si>
  <si>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</si>
  <si>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</si>
  <si>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</si>
  <si>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</si>
  <si>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</si>
  <si>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</si>
  <si>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</si>
  <si>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</si>
  <si>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</si>
  <si>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</si>
  <si>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</si>
  <si>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</si>
  <si>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</si>
  <si>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</si>
  <si>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</si>
  <si>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</si>
  <si>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</si>
  <si>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</si>
  <si>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</si>
  <si>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</si>
  <si>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</si>
  <si>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</si>
  <si>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</si>
  <si>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</si>
  <si>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</si>
  <si>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</si>
  <si>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</si>
  <si>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</si>
  <si>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</si>
  <si>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</si>
  <si>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</si>
  <si>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</si>
  <si>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</si>
  <si>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</si>
  <si>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</si>
  <si>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</si>
  <si>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</si>
  <si>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</si>
  <si>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</si>
  <si>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</si>
  <si>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</si>
  <si>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</si>
  <si>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</si>
  <si>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</si>
  <si>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</si>
  <si>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</si>
  <si>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</si>
  <si>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</si>
  <si>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</si>
  <si>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</si>
  <si>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</si>
  <si>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</si>
  <si>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</si>
  <si>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</si>
  <si>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</si>
  <si>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</si>
  <si>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</si>
  <si>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</si>
  <si>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</si>
  <si>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</si>
  <si>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</si>
  <si>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</si>
  <si>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</si>
  <si>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</si>
  <si>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</si>
  <si>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</si>
  <si>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</si>
  <si>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</si>
  <si>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</si>
  <si>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</si>
  <si>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</si>
  <si>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</si>
  <si>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</si>
  <si>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</si>
  <si>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</si>
  <si>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</si>
  <si>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</si>
  <si>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</si>
  <si>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</si>
  <si>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</si>
  <si>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</si>
  <si>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</si>
  <si>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</si>
  <si>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</si>
  <si>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</si>
  <si>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</si>
  <si>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</si>
  <si>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</si>
  <si>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</si>
  <si>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</si>
  <si>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</si>
  <si>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</si>
  <si>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</si>
  <si>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</si>
  <si>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</si>
  <si>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</si>
  <si>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</si>
  <si>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</si>
  <si>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</si>
  <si>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</si>
  <si>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</si>
  <si>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</si>
  <si>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</si>
  <si>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</si>
  <si>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</si>
  <si>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</si>
  <si>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</si>
  <si>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</si>
  <si>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</si>
  <si>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</si>
  <si>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</si>
  <si>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</si>
  <si>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</si>
  <si>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</si>
  <si>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</si>
  <si>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</si>
  <si>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</si>
  <si>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</si>
  <si>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</si>
  <si>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</si>
  <si>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</si>
  <si>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</si>
  <si>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</si>
  <si>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</si>
  <si>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</si>
  <si>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</si>
  <si>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</si>
  <si>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</si>
  <si>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</si>
  <si>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</si>
  <si>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</si>
  <si>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</si>
  <si>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</si>
  <si>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</si>
  <si>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</si>
  <si>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</si>
  <si>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</si>
  <si>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</si>
  <si>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</si>
  <si>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</si>
  <si>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</si>
  <si>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</si>
  <si>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</si>
  <si>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</si>
  <si>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</si>
  <si>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</si>
  <si>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</si>
  <si>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</si>
  <si>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</si>
  <si>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</si>
  <si>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</si>
  <si>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</si>
  <si>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</si>
  <si>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</si>
  <si>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</si>
  <si>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</si>
  <si>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</si>
  <si>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</si>
  <si>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</si>
  <si>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</si>
  <si>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</si>
  <si>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</si>
  <si>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</si>
  <si>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</si>
  <si>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</si>
  <si>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</si>
  <si>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</si>
  <si>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</si>
  <si>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</si>
  <si>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</si>
  <si>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</si>
  <si>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</si>
  <si>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</si>
  <si>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</si>
  <si>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</si>
  <si>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</si>
  <si>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</si>
  <si>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</si>
  <si>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</si>
  <si>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</si>
  <si>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</si>
  <si>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</si>
  <si>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</si>
  <si>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</si>
  <si>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</si>
  <si>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</si>
  <si>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</si>
  <si>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</si>
  <si>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</si>
  <si>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</si>
  <si>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</si>
  <si>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</si>
  <si>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</si>
  <si>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</si>
  <si>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</si>
  <si>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</si>
  <si>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</si>
  <si>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</si>
  <si>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</si>
  <si>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</si>
  <si>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</si>
  <si>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</si>
  <si>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</si>
  <si>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</si>
  <si>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</si>
  <si>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</si>
  <si>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</si>
  <si>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</si>
  <si>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</si>
  <si>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</si>
  <si>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</si>
  <si>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</si>
  <si>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</si>
  <si>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</si>
  <si>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</si>
  <si>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</si>
  <si>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</si>
  <si>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</si>
  <si>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</si>
  <si>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</si>
  <si>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</si>
  <si>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</si>
  <si>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</si>
  <si>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</si>
  <si>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</si>
  <si>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</si>
  <si>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</si>
  <si>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</si>
  <si>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</si>
  <si>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</si>
  <si>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</si>
  <si>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</si>
  <si>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</si>
  <si>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</si>
  <si>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</si>
  <si>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</si>
  <si>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</si>
  <si>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</si>
  <si>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</si>
  <si>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</si>
  <si>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</si>
  <si>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</si>
  <si>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</si>
  <si>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</si>
  <si>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</si>
  <si>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</si>
  <si>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</si>
  <si>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</si>
  <si>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</si>
  <si>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</si>
  <si>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</si>
  <si>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</si>
  <si>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</si>
  <si>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</si>
  <si>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</si>
  <si>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</si>
  <si>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</si>
  <si>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</si>
  <si>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</si>
  <si>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</si>
  <si>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</si>
  <si>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</si>
  <si>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</si>
  <si>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</si>
  <si>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</si>
  <si>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</si>
  <si>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</si>
  <si>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</si>
  <si>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</si>
  <si>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</si>
  <si>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</si>
  <si>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</si>
  <si>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</si>
  <si>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</si>
  <si>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</si>
  <si>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</si>
  <si>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</si>
  <si>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</si>
  <si>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</si>
  <si>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</si>
  <si>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</si>
  <si>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</si>
  <si>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</si>
  <si>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</si>
  <si>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</si>
  <si>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</si>
  <si>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</si>
  <si>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</si>
  <si>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</si>
  <si>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</si>
  <si>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</si>
  <si>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</si>
  <si>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</si>
  <si>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</si>
  <si>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</si>
  <si>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</si>
  <si>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</si>
  <si>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</si>
  <si>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</si>
  <si>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</si>
  <si>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</si>
  <si>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</si>
  <si>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</si>
  <si>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</si>
  <si>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</si>
  <si>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</si>
  <si>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</si>
  <si>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</si>
  <si>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</si>
  <si>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</si>
  <si>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</si>
  <si>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</si>
  <si>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</si>
  <si>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</si>
  <si>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</si>
  <si>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</si>
  <si>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</si>
  <si>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</si>
  <si>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</si>
  <si>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</si>
  <si>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</si>
  <si>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</si>
  <si>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</si>
  <si>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</si>
  <si>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</si>
  <si>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</si>
  <si>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</si>
  <si>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</si>
  <si>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</si>
  <si>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</si>
  <si>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</si>
  <si>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</si>
  <si>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</si>
  <si>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</si>
  <si>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</si>
  <si>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</si>
  <si>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</si>
  <si>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</si>
  <si>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</si>
  <si>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</si>
  <si>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</si>
  <si>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</si>
  <si>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</si>
  <si>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</si>
  <si>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</si>
  <si>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</si>
  <si>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</si>
  <si>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</si>
  <si>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</si>
  <si>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</si>
  <si>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</si>
  <si>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</si>
  <si>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</si>
  <si>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</si>
  <si>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</si>
  <si>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</si>
  <si>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</si>
  <si>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</si>
  <si>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</si>
  <si>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</si>
  <si>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</si>
  <si>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</si>
  <si>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</si>
  <si>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</si>
  <si>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</si>
  <si>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</si>
  <si>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</si>
  <si>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</si>
  <si>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</si>
  <si>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</si>
  <si>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</si>
  <si>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</si>
  <si>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</si>
  <si>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</si>
  <si>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</si>
  <si>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</si>
  <si>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</si>
  <si>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</si>
  <si>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</si>
  <si>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</si>
  <si>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</si>
  <si>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</si>
  <si>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</si>
  <si>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</si>
  <si>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</si>
  <si>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</si>
  <si>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</si>
  <si>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</si>
  <si>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</si>
  <si>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</si>
  <si>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</si>
  <si>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</si>
  <si>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</si>
  <si>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</si>
  <si>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</si>
  <si>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</si>
  <si>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</si>
  <si>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</si>
  <si>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</si>
  <si>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</si>
  <si>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</si>
  <si>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</si>
  <si>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</si>
  <si>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</si>
  <si>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</si>
  <si>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</si>
  <si>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</si>
  <si>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</si>
  <si>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</si>
  <si>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</si>
  <si>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</si>
  <si>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</si>
  <si>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</si>
  <si>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</si>
  <si>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</si>
  <si>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</si>
  <si>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</si>
  <si>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</si>
  <si>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</si>
  <si>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</si>
  <si>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</si>
  <si>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</si>
  <si>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</si>
  <si>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</si>
  <si>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</si>
  <si>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</si>
  <si>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</si>
  <si>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</si>
  <si>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</si>
  <si>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</si>
  <si>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</si>
  <si>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</si>
  <si>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</si>
  <si>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</si>
  <si>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</si>
  <si>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</si>
  <si>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</si>
  <si>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</si>
  <si>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</si>
  <si>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</si>
  <si>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</si>
  <si>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</si>
  <si>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</si>
  <si>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</si>
  <si>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</si>
  <si>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</si>
  <si>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</si>
  <si>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</si>
  <si>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</si>
  <si>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</si>
  <si>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</si>
  <si>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</si>
  <si>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</si>
  <si>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</si>
  <si>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</si>
  <si>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</si>
  <si>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</si>
  <si>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</si>
  <si>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</si>
  <si>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</si>
  <si>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</si>
  <si>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</si>
  <si>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</si>
  <si>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</si>
  <si>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</si>
  <si>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</si>
  <si>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</si>
  <si>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</si>
  <si>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</si>
  <si>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</si>
  <si>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</si>
  <si>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</si>
  <si>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</si>
  <si>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</si>
  <si>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</si>
  <si>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</si>
  <si>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</si>
  <si>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</si>
  <si>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</si>
  <si>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</si>
  <si>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</si>
  <si>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</si>
  <si>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</si>
  <si>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</si>
  <si>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</si>
  <si>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</si>
  <si>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</si>
  <si>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</si>
  <si>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</si>
  <si>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</si>
  <si>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</si>
  <si>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</si>
  <si>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</si>
  <si>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</si>
  <si>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</si>
  <si>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</si>
  <si>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</si>
  <si>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</si>
  <si>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</si>
  <si>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</si>
  <si>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</si>
  <si>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</si>
  <si>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</si>
  <si>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</si>
  <si>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</si>
  <si>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</si>
  <si>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</si>
  <si>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</si>
  <si>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</si>
  <si>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</si>
  <si>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</si>
  <si>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</si>
  <si>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</si>
  <si>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</si>
  <si>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</si>
  <si>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</si>
  <si>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</si>
  <si>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</si>
  <si>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</si>
  <si>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</si>
  <si>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</si>
  <si>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</si>
  <si>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</si>
  <si>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</si>
  <si>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</si>
  <si>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</si>
  <si>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</si>
  <si>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</si>
  <si>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</si>
  <si>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</si>
  <si>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</si>
  <si>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</si>
  <si>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</si>
  <si>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</si>
  <si>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</si>
  <si>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</si>
  <si>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</si>
  <si>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</si>
  <si>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</si>
  <si>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</si>
  <si>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</si>
  <si>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</si>
  <si>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</si>
  <si>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</si>
  <si>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</si>
  <si>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</si>
  <si>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</si>
  <si>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</si>
  <si>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</si>
  <si>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</si>
  <si>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</si>
  <si>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</si>
  <si>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</si>
  <si>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</si>
  <si>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</si>
  <si>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</si>
  <si>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</si>
  <si>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</si>
  <si>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</si>
  <si>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</si>
  <si>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</si>
  <si>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</si>
  <si>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</si>
  <si>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</si>
  <si>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</si>
  <si>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</si>
  <si>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</si>
  <si>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</si>
  <si>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</si>
  <si>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</si>
  <si>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</si>
  <si>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</si>
  <si>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</si>
  <si>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</si>
  <si>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</si>
  <si>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</si>
  <si>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</si>
  <si>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</si>
  <si>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</si>
  <si>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</si>
  <si>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</si>
  <si>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</si>
  <si>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</si>
  <si>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</si>
  <si>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</si>
  <si>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</si>
  <si>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</si>
  <si>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</si>
  <si>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</si>
  <si>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</si>
  <si>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</si>
  <si>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</si>
  <si>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</si>
  <si>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</si>
  <si>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</si>
  <si>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</si>
  <si>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</si>
  <si>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</si>
  <si>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</si>
  <si>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</si>
  <si>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</si>
  <si>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</si>
  <si>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</si>
  <si>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</si>
  <si>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</si>
  <si>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</si>
  <si>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</si>
  <si>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</si>
  <si>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</si>
  <si>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</si>
  <si>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</si>
  <si>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</si>
  <si>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</si>
  <si>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</si>
  <si>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</si>
  <si>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</si>
  <si>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</si>
  <si>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</si>
  <si>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</si>
  <si>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</si>
  <si>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</si>
  <si>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</si>
  <si>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</si>
  <si>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</si>
  <si>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</si>
  <si>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</si>
  <si>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</si>
  <si>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</si>
  <si>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</si>
  <si>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</si>
  <si>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</si>
  <si>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</si>
  <si>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</si>
  <si>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</si>
  <si>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</si>
  <si>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</si>
  <si>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</si>
  <si>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</si>
  <si>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</si>
  <si>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</si>
  <si>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</si>
  <si>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</si>
  <si>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</si>
  <si>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</si>
  <si>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</si>
  <si>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</si>
  <si>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</si>
  <si>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</si>
  <si>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</si>
  <si>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</si>
  <si>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</si>
  <si>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</si>
  <si>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</si>
  <si>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</si>
  <si>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</si>
  <si>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</si>
  <si>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</si>
  <si>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</si>
  <si>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</si>
  <si>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</si>
  <si>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</si>
  <si>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</si>
  <si>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</si>
  <si>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</si>
  <si>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</si>
  <si>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</si>
  <si>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</si>
  <si>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</si>
  <si>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</si>
  <si>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</si>
  <si>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</si>
  <si>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</si>
  <si>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</si>
  <si>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</si>
  <si>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</si>
  <si>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</si>
  <si>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</si>
  <si>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</si>
  <si>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</si>
  <si>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</si>
  <si>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</si>
  <si>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</si>
  <si>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</si>
  <si>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</si>
  <si>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</si>
  <si>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</si>
  <si>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</si>
  <si>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</si>
  <si>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</si>
  <si>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</si>
  <si>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</si>
  <si>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</si>
  <si>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</si>
  <si>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</si>
  <si>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</si>
  <si>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</si>
  <si>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</si>
  <si>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</si>
  <si>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</si>
  <si>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</si>
  <si>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</si>
  <si>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</si>
  <si>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</si>
  <si>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</si>
  <si>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</si>
  <si>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</si>
  <si>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</si>
  <si>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</si>
  <si>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</si>
  <si>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</si>
  <si>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</si>
  <si>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</si>
  <si>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</si>
  <si>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</si>
  <si>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</si>
  <si>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</si>
  <si>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</si>
  <si>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</si>
  <si>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</si>
  <si>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</si>
  <si>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</si>
  <si>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</si>
  <si>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</si>
  <si>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</si>
  <si>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</si>
  <si>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</si>
  <si>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</si>
  <si>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</si>
  <si>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</si>
  <si>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</si>
  <si>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</si>
  <si>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</si>
  <si>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</si>
  <si>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</si>
  <si>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</si>
  <si>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</si>
  <si>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</si>
  <si>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</si>
  <si>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</si>
  <si>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</si>
  <si>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</si>
  <si>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</si>
  <si>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</si>
  <si>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</si>
  <si>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</si>
  <si>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</si>
  <si>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</si>
  <si>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</si>
  <si>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</si>
  <si>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</si>
  <si>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</si>
  <si>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</si>
  <si>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</si>
  <si>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</si>
  <si>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</si>
  <si>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</si>
  <si>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</si>
  <si>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</si>
  <si>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</si>
  <si>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</si>
  <si>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</si>
  <si>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</si>
  <si>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</si>
  <si>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</si>
  <si>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</si>
  <si>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</si>
  <si>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</si>
  <si>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</si>
  <si>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</si>
  <si>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</si>
  <si>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</si>
  <si>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</si>
  <si>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</si>
  <si>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</si>
  <si>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</si>
  <si>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</si>
  <si>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</si>
  <si>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</si>
  <si>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</si>
  <si>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</si>
  <si>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</si>
  <si>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</si>
  <si>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</si>
  <si>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</si>
  <si>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</si>
  <si>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</si>
  <si>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</si>
  <si>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</si>
  <si>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</si>
  <si>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</si>
  <si>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</si>
  <si>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</si>
  <si>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</si>
  <si>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</si>
  <si>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</si>
  <si>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</si>
  <si>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</si>
  <si>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</si>
  <si>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</si>
  <si>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</si>
  <si>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</si>
  <si>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</si>
  <si>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</si>
  <si>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</si>
  <si>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</si>
  <si>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</si>
  <si>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</si>
  <si>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</si>
  <si>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</si>
  <si>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</si>
  <si>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</si>
  <si>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</si>
  <si>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</si>
  <si>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</si>
  <si>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</si>
  <si>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</si>
  <si>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</si>
  <si>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</si>
  <si>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</si>
  <si>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</si>
  <si>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</si>
  <si>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</si>
  <si>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</si>
  <si>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</si>
  <si>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</si>
  <si>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</si>
  <si>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</si>
  <si>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</si>
  <si>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</si>
  <si>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</si>
  <si>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</si>
  <si>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</si>
  <si>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</si>
  <si>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</si>
  <si>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</si>
  <si>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</si>
  <si>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</si>
  <si>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</si>
  <si>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</si>
  <si>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</si>
  <si>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</si>
  <si>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</si>
  <si>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</si>
  <si>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</si>
  <si>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</si>
  <si>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</si>
  <si>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</si>
  <si>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</si>
  <si>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</si>
  <si>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</si>
  <si>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</si>
  <si>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</si>
  <si>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</si>
  <si>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</si>
  <si>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</si>
  <si>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</si>
  <si>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</si>
  <si>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</si>
  <si>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</si>
  <si>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</si>
  <si>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</si>
  <si>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</si>
  <si>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</si>
  <si>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</si>
  <si>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</si>
  <si>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</si>
  <si>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</si>
  <si>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</si>
  <si>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</si>
  <si>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</si>
  <si>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</si>
  <si>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</si>
  <si>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</si>
  <si>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</si>
  <si>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</si>
  <si>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</si>
  <si>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</si>
  <si>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</si>
  <si>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</si>
  <si>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</si>
  <si>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</si>
  <si>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</si>
  <si>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</si>
  <si>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</si>
  <si>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</si>
  <si>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</si>
  <si>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</si>
  <si>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</si>
  <si>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</si>
  <si>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</si>
  <si>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</si>
  <si>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</si>
  <si>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</si>
  <si>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</si>
  <si>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</si>
  <si>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</si>
  <si>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</si>
  <si>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</si>
  <si>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</si>
  <si>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</si>
  <si>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</si>
  <si>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</si>
  <si>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</si>
  <si>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</si>
  <si>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</si>
  <si>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</si>
  <si>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</si>
  <si>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</si>
  <si>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</si>
  <si>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</si>
  <si>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</si>
  <si>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</si>
  <si>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</si>
  <si>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</si>
  <si>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</si>
  <si>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</si>
  <si>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</si>
  <si>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</si>
  <si>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</si>
  <si>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</si>
  <si>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</si>
  <si>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</si>
  <si>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</si>
  <si>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</si>
  <si>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</si>
  <si>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</si>
  <si>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</si>
  <si>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</si>
  <si>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</si>
  <si>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</si>
  <si>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</si>
  <si>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</si>
  <si>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</si>
  <si>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</si>
  <si>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</si>
  <si>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</si>
  <si>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</si>
  <si>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</si>
  <si>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</si>
  <si>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</si>
  <si>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</si>
  <si>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</si>
  <si>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</si>
  <si>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</si>
  <si>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</si>
  <si>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</si>
  <si>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</si>
  <si>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</si>
  <si>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</si>
  <si>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</si>
  <si>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</si>
  <si>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</si>
  <si>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</si>
  <si>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</si>
  <si>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</si>
  <si>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</si>
  <si>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</si>
  <si>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</si>
  <si>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</si>
  <si>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</si>
  <si>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</si>
  <si>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</si>
  <si>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</si>
  <si>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</si>
  <si>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</si>
  <si>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</si>
  <si>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</si>
  <si>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</si>
  <si>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</si>
  <si>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</si>
  <si>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</si>
  <si>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</si>
  <si>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</si>
  <si>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</si>
  <si>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</si>
  <si>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</si>
  <si>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</si>
  <si>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</si>
  <si>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</si>
  <si>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</si>
  <si>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</si>
  <si>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</si>
  <si>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</si>
  <si>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</si>
  <si>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</si>
  <si>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</si>
  <si>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</si>
  <si>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</si>
  <si>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</si>
  <si>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</si>
  <si>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</si>
  <si>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</si>
  <si>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</si>
  <si>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</si>
  <si>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</si>
  <si>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</si>
  <si>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</si>
  <si>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</si>
  <si>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</si>
  <si>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</si>
  <si>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</si>
  <si>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</si>
  <si>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</si>
  <si>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</si>
  <si>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</si>
  <si>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</si>
  <si>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</si>
  <si>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</si>
  <si>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</si>
  <si>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</si>
  <si>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</si>
  <si>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</si>
  <si>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</si>
  <si>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</si>
  <si>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</si>
  <si>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</si>
  <si>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</si>
  <si>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</si>
  <si>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</si>
  <si>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</si>
  <si>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</si>
  <si>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</si>
  <si>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</si>
  <si>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</si>
  <si>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</si>
  <si>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</si>
  <si>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</si>
  <si>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</si>
  <si>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</si>
  <si>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</si>
  <si>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</si>
  <si>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</si>
  <si>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</si>
  <si>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</si>
  <si>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</si>
  <si>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</si>
  <si>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</si>
  <si>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</si>
  <si>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</si>
  <si>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</si>
  <si>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</si>
  <si>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</si>
  <si>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</si>
  <si>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</si>
  <si>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</si>
  <si>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</si>
  <si>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</si>
  <si>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</si>
  <si>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</si>
  <si>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</si>
  <si>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</si>
  <si>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</si>
  <si>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</si>
  <si>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</si>
  <si>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</si>
  <si>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</si>
  <si>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</si>
  <si>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</si>
  <si>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</si>
  <si>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</si>
  <si>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</si>
  <si>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</si>
  <si>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</si>
  <si>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</si>
  <si>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</si>
  <si>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</si>
  <si>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</si>
  <si>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</si>
  <si>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</si>
  <si>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</si>
  <si>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</si>
  <si>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</si>
  <si>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</si>
  <si>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</si>
  <si>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</si>
  <si>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</si>
  <si>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</si>
  <si>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</si>
  <si>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</si>
  <si>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</si>
  <si>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</si>
  <si>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</si>
  <si>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</si>
  <si>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</si>
  <si>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</si>
  <si>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</si>
  <si>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</si>
  <si>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</si>
  <si>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</si>
  <si>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</si>
  <si>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</si>
  <si>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</si>
  <si>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</si>
  <si>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</si>
  <si>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</si>
  <si>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</si>
  <si>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</si>
  <si>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</si>
  <si>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</si>
  <si>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</si>
  <si>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</si>
  <si>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</si>
  <si>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</si>
  <si>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</si>
  <si>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</si>
  <si>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</si>
  <si>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</si>
  <si>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</si>
  <si>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</si>
  <si>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</si>
  <si>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</si>
  <si>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</si>
  <si>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</si>
  <si>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</si>
  <si>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</si>
  <si>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</si>
  <si>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</si>
  <si>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</si>
  <si>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</si>
  <si>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</si>
  <si>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</si>
  <si>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</si>
  <si>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</si>
  <si>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</si>
  <si>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</si>
  <si>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</si>
  <si>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</si>
  <si>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</si>
  <si>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</si>
  <si>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</si>
  <si>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</si>
  <si>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</si>
  <si>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</si>
  <si>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</si>
  <si>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</si>
  <si>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</si>
  <si>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</si>
  <si>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</si>
  <si>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</si>
  <si>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</si>
  <si>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</si>
  <si>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</si>
  <si>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</si>
  <si>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</si>
  <si>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</si>
  <si>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</si>
  <si>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</si>
  <si>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</si>
  <si>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</si>
  <si>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</si>
  <si>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</si>
  <si>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</si>
  <si>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</si>
  <si>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</si>
  <si>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</si>
  <si>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</si>
  <si>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</si>
  <si>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</si>
  <si>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</si>
  <si>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</si>
  <si>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</si>
  <si>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</si>
  <si>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</si>
  <si>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</si>
  <si>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</si>
  <si>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</si>
  <si>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</si>
  <si>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</si>
  <si>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</si>
  <si>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</si>
  <si>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</si>
  <si>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</si>
  <si>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</si>
  <si>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</si>
  <si>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</si>
  <si>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</si>
  <si>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</si>
  <si>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</si>
  <si>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</si>
  <si>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</si>
  <si>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</si>
  <si>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</si>
  <si>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</si>
  <si>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</si>
  <si>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</si>
  <si>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</si>
  <si>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</si>
  <si>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</si>
  <si>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</si>
  <si>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</si>
  <si>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</si>
  <si>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</si>
  <si>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</si>
  <si>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</si>
  <si>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</si>
  <si>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</si>
  <si>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</si>
  <si>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</si>
  <si>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</si>
  <si>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</si>
  <si>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</si>
  <si>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</si>
  <si>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</si>
  <si>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</si>
  <si>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</si>
  <si>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</si>
  <si>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</si>
  <si>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</si>
  <si>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</si>
  <si>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</si>
  <si>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</si>
  <si>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</si>
  <si>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</si>
  <si>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</si>
  <si>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</si>
  <si>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</si>
  <si>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</si>
  <si>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</si>
  <si>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</si>
  <si>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</si>
  <si>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</si>
  <si>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</si>
  <si>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</si>
  <si>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</si>
  <si>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</si>
  <si>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</si>
  <si>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</si>
  <si>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</si>
  <si>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</si>
  <si>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</si>
  <si>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</si>
  <si>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</si>
  <si>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</si>
  <si>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</si>
  <si>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</si>
  <si>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</si>
  <si>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</si>
  <si>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</si>
  <si>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</si>
  <si>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</si>
  <si>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</si>
  <si>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</si>
  <si>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</si>
  <si>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</si>
  <si>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</si>
  <si>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</si>
  <si>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</si>
  <si>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</si>
  <si>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</si>
  <si>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</si>
  <si>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</si>
  <si>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</si>
  <si>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</si>
  <si>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</si>
  <si>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</si>
  <si>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</si>
  <si>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</si>
  <si>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</si>
  <si>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</si>
  <si>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</si>
  <si>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</si>
  <si>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</si>
  <si>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</si>
  <si>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</si>
  <si>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</si>
  <si>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</si>
  <si>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</si>
  <si>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</si>
  <si>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</si>
  <si>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</si>
  <si>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</si>
  <si>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</si>
  <si>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</si>
  <si>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</si>
  <si>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</si>
  <si>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</si>
  <si>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</si>
  <si>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</si>
  <si>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</si>
  <si>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</si>
  <si>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</si>
  <si>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</si>
  <si>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</si>
  <si>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</si>
  <si>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</si>
  <si>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</si>
  <si>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</si>
  <si>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</si>
  <si>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</si>
  <si>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</si>
  <si>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</si>
  <si>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</si>
  <si>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</si>
  <si>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</si>
  <si>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</si>
  <si>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</si>
  <si>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</si>
  <si>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</si>
  <si>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</si>
  <si>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</si>
  <si>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</si>
  <si>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</si>
  <si>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</si>
  <si>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</si>
  <si>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</si>
  <si>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</si>
  <si>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</si>
  <si>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</si>
  <si>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</si>
  <si>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</si>
  <si>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</si>
  <si>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</si>
  <si>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</si>
  <si>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</si>
  <si>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</si>
  <si>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</si>
  <si>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</si>
  <si>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</si>
  <si>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</si>
  <si>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</si>
  <si>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</si>
  <si>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</si>
  <si>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</si>
  <si>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</si>
  <si>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</si>
  <si>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</si>
  <si>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</si>
  <si>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</si>
  <si>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</si>
  <si>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</si>
  <si>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</si>
  <si>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</si>
  <si>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</si>
  <si>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</si>
  <si>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</si>
  <si>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</si>
  <si>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</si>
  <si>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</si>
  <si>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</si>
  <si>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</si>
  <si>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</si>
  <si>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</si>
  <si>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</si>
  <si>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</si>
  <si>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</si>
  <si>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</si>
  <si>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</si>
  <si>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</si>
  <si>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</si>
  <si>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</si>
  <si>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</si>
  <si>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</si>
  <si>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</si>
  <si>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</si>
  <si>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</si>
  <si>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</si>
  <si>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</si>
  <si>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</si>
  <si>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</si>
  <si>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</si>
  <si>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</si>
  <si>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</si>
  <si>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</si>
  <si>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</si>
  <si>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</si>
  <si>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</si>
  <si>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</si>
  <si>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</si>
  <si>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</si>
  <si>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</si>
  <si>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</si>
  <si>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</si>
  <si>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</si>
  <si>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</si>
  <si>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</si>
  <si>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</si>
  <si>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</si>
  <si>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</si>
  <si>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</si>
  <si>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</si>
  <si>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</si>
  <si>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</si>
  <si>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</si>
  <si>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</si>
  <si>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</si>
  <si>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</si>
  <si>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</si>
  <si>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</si>
  <si>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</si>
  <si>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</si>
  <si>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</si>
  <si>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</si>
  <si>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</si>
  <si>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</si>
  <si>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</si>
  <si>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</si>
  <si>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</si>
  <si>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</si>
  <si>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</si>
  <si>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</si>
  <si>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</si>
  <si>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</si>
  <si>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</si>
  <si>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</si>
  <si>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</si>
  <si>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</si>
  <si>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</si>
  <si>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</si>
  <si>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</si>
  <si>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</si>
  <si>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</si>
  <si>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</si>
  <si>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</si>
  <si>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</si>
  <si>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</si>
  <si>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</si>
  <si>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</si>
  <si>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</si>
  <si>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</si>
  <si>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</si>
  <si>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</si>
  <si>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</si>
  <si>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</si>
  <si>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</si>
  <si>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</si>
  <si>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</si>
  <si>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</si>
  <si>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</si>
  <si>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</si>
  <si>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</si>
  <si>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</si>
  <si>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</si>
  <si>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</si>
  <si>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</si>
  <si>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</si>
  <si>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</si>
  <si>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</si>
  <si>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</si>
  <si>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</si>
  <si>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</si>
  <si>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</si>
  <si>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</si>
  <si>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</si>
  <si>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</si>
  <si>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</si>
  <si>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</si>
  <si>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</si>
  <si>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</si>
  <si>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</si>
  <si>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</si>
  <si>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</si>
  <si>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</si>
  <si>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</si>
  <si>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</si>
  <si>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</si>
  <si>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</si>
  <si>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</si>
  <si>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</si>
  <si>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</si>
  <si>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</si>
  <si>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</si>
  <si>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</si>
  <si>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</si>
  <si>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</si>
  <si>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</si>
  <si>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</si>
  <si>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</si>
  <si>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</si>
  <si>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</si>
  <si>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</si>
  <si>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</si>
  <si>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</si>
  <si>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</si>
  <si>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</si>
  <si>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</si>
  <si>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</si>
  <si>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</si>
  <si>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</si>
  <si>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</si>
  <si>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</si>
  <si>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</si>
  <si>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</si>
  <si>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</si>
  <si>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</si>
  <si>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</si>
  <si>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</si>
  <si>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</si>
  <si>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</si>
  <si>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</si>
  <si>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</si>
  <si>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</si>
  <si>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</si>
  <si>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</si>
  <si>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</si>
  <si>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</si>
  <si>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</si>
  <si>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</si>
  <si>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</si>
  <si>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</si>
  <si>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</si>
  <si>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</si>
  <si>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</si>
  <si>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</si>
  <si>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</si>
  <si>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</si>
  <si>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</si>
  <si>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</si>
  <si>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</si>
  <si>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</si>
  <si>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</si>
  <si>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</si>
  <si>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</si>
  <si>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</si>
  <si>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</si>
  <si>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</si>
  <si>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</si>
  <si>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</si>
  <si>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</si>
  <si>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</si>
  <si>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</si>
  <si>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</si>
  <si>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</si>
  <si>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</si>
  <si>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</si>
  <si>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</si>
  <si>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</si>
  <si>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</si>
  <si>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</si>
  <si>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</si>
  <si>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</si>
  <si>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</si>
  <si>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</si>
  <si>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</si>
  <si>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</si>
  <si>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</si>
  <si>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</si>
  <si>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</si>
  <si>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</si>
  <si>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</si>
  <si>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</si>
  <si>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</si>
  <si>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</si>
  <si>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</si>
  <si>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</si>
  <si>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</si>
  <si>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</si>
  <si>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</si>
  <si>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</si>
  <si>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</si>
  <si>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</si>
  <si>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</si>
  <si>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</si>
  <si>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</si>
  <si>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</si>
  <si>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</si>
  <si>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</si>
  <si>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</si>
  <si>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</si>
  <si>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</si>
  <si>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</si>
  <si>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</si>
  <si>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</si>
  <si>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</si>
  <si>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</si>
  <si>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</si>
  <si>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</si>
  <si>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</si>
  <si>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</si>
  <si>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</si>
  <si>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</si>
  <si>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</si>
  <si>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</si>
  <si>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</si>
  <si>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</si>
  <si>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</si>
  <si>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</si>
  <si>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</si>
  <si>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</si>
  <si>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</si>
  <si>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</si>
  <si>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</si>
  <si>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</si>
  <si>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</si>
  <si>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</si>
  <si>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</si>
  <si>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</si>
  <si>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</si>
  <si>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</si>
  <si>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</si>
  <si>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</si>
  <si>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</si>
  <si>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</si>
  <si>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</si>
  <si>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</si>
  <si>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</si>
  <si>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</si>
  <si>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</si>
  <si>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</si>
  <si>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</si>
  <si>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</si>
  <si>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</si>
  <si>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</si>
  <si>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</si>
  <si>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</si>
  <si>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</si>
  <si>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</si>
  <si>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</si>
  <si>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</si>
  <si>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</si>
  <si>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</si>
  <si>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</si>
  <si>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</si>
  <si>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</si>
  <si>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</si>
  <si>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</si>
  <si>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</si>
  <si>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</si>
  <si>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</si>
  <si>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</si>
  <si>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</si>
  <si>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</si>
  <si>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</si>
  <si>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</si>
  <si>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</si>
  <si>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</si>
  <si>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</si>
  <si>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</si>
  <si>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</si>
  <si>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</si>
  <si>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</si>
  <si>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</si>
  <si>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</si>
  <si>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</si>
  <si>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</si>
  <si>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</si>
  <si>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</si>
  <si>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</si>
  <si>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</si>
  <si>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</si>
  <si>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</si>
  <si>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</si>
  <si>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</si>
  <si>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</si>
  <si>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</si>
  <si>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</si>
  <si>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</si>
  <si>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</si>
  <si>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</si>
  <si>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</si>
  <si>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</si>
  <si>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</si>
  <si>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</si>
  <si>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</si>
  <si>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</si>
  <si>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</si>
  <si>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</si>
  <si>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</si>
  <si>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</si>
  <si>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</si>
  <si>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</si>
  <si>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</si>
  <si>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</si>
  <si>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</si>
  <si>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</si>
  <si>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</si>
  <si>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</si>
  <si>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</si>
  <si>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</si>
  <si>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</si>
  <si>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</si>
  <si>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</si>
  <si>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</si>
  <si>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</si>
  <si>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</si>
  <si>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</si>
  <si>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</si>
  <si>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</si>
  <si>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</si>
  <si>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</si>
  <si>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</si>
  <si>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</si>
  <si>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</si>
  <si>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</si>
  <si>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</si>
  <si>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</si>
  <si>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</si>
  <si>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</si>
  <si>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</si>
  <si>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</si>
  <si>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</si>
  <si>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</si>
  <si>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</si>
  <si>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</si>
  <si>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</si>
  <si>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</si>
  <si>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</si>
  <si>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</si>
  <si>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</si>
  <si>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</si>
  <si>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</si>
  <si>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</si>
  <si>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</si>
  <si>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</si>
  <si>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</si>
  <si>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</si>
  <si>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</si>
  <si>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</si>
  <si>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</si>
  <si>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</si>
  <si>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</si>
  <si>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</si>
  <si>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</si>
  <si>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</si>
  <si>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</si>
  <si>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</si>
  <si>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</si>
  <si>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</si>
  <si>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</si>
  <si>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</si>
  <si>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</si>
  <si>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</si>
  <si>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</si>
  <si>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</si>
  <si>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</si>
  <si>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</si>
  <si>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</si>
  <si>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</si>
  <si>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</si>
  <si>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</si>
  <si>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</si>
  <si>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</si>
  <si>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</si>
  <si>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</si>
  <si>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</si>
  <si>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</si>
  <si>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</si>
  <si>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</si>
  <si>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</si>
  <si>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</si>
  <si>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</si>
  <si>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</si>
  <si>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</si>
  <si>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</si>
  <si>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</si>
  <si>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</si>
  <si>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</si>
  <si>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</si>
  <si>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</si>
  <si>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</si>
  <si>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</si>
  <si>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</si>
  <si>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</si>
  <si>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</si>
  <si>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</si>
  <si>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</si>
  <si>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</si>
  <si>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</si>
  <si>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</si>
  <si>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</si>
  <si>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</si>
  <si>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</si>
  <si>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</si>
  <si>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</si>
  <si>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</si>
  <si>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</si>
  <si>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</si>
  <si>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</si>
  <si>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</si>
  <si>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</si>
  <si>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</si>
  <si>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</si>
  <si>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</si>
  <si>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</si>
  <si>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</si>
  <si>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</si>
  <si>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</si>
  <si>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</si>
  <si>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</si>
  <si>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</si>
  <si>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</si>
  <si>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</si>
  <si>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</si>
  <si>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</si>
  <si>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</si>
  <si>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</si>
  <si>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</si>
  <si>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</si>
  <si>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</si>
  <si>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</si>
  <si>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</si>
  <si>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</si>
  <si>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</si>
  <si>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</si>
  <si>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</si>
  <si>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</si>
  <si>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</si>
  <si>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</si>
  <si>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</si>
  <si>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</si>
  <si>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</si>
  <si>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</si>
  <si>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</si>
  <si>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</si>
  <si>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</si>
  <si>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</si>
  <si>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</si>
  <si>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</si>
  <si>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</si>
  <si>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</si>
  <si>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</si>
  <si>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</si>
  <si>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</si>
  <si>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</si>
  <si>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</si>
  <si>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</si>
  <si>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</si>
  <si>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</si>
  <si>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</si>
  <si>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</si>
  <si>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</si>
  <si>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</si>
  <si>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</si>
  <si>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</si>
  <si>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</si>
  <si>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</si>
  <si>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</si>
  <si>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</si>
  <si>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</si>
  <si>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</si>
  <si>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</si>
  <si>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</si>
  <si>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</si>
  <si>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</si>
  <si>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</si>
  <si>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</si>
  <si>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</si>
  <si>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</si>
  <si>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</si>
  <si>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</si>
  <si>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</si>
  <si>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</si>
  <si>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</si>
  <si>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</si>
  <si>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</si>
  <si>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</si>
  <si>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</si>
  <si>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</si>
  <si>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</si>
  <si>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</si>
  <si>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</si>
  <si>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</si>
  <si>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</si>
  <si>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</si>
  <si>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</si>
  <si>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</si>
  <si>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</si>
  <si>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</si>
  <si>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</si>
  <si>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</si>
  <si>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</si>
  <si>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</si>
  <si>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</si>
  <si>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</si>
  <si>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</si>
  <si>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</si>
  <si>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</si>
  <si>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</si>
  <si>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</si>
  <si>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</si>
  <si>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</si>
  <si>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</si>
  <si>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</si>
  <si>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</si>
  <si>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</si>
  <si>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</si>
  <si>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</si>
  <si>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</si>
  <si>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</si>
  <si>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</si>
  <si>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</si>
  <si>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</si>
  <si>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</si>
  <si>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</si>
  <si>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</si>
  <si>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</si>
  <si>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</si>
  <si>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</si>
  <si>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</si>
  <si>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</si>
  <si>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</si>
  <si>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</si>
  <si>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</si>
  <si>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</si>
  <si>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</si>
  <si>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</si>
  <si>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</si>
  <si>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</si>
  <si>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</si>
  <si>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</si>
  <si>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</si>
  <si>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</si>
  <si>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</si>
  <si>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</si>
  <si>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</si>
  <si>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</si>
  <si>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</si>
  <si>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</si>
  <si>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</si>
  <si>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</si>
  <si>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</si>
  <si>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</si>
  <si>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</si>
  <si>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</si>
  <si>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</si>
  <si>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</si>
  <si>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</si>
  <si>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</si>
  <si>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</si>
  <si>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</si>
  <si>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</si>
  <si>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</si>
  <si>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</si>
  <si>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</si>
  <si>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</si>
  <si>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</si>
  <si>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</si>
  <si>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</si>
  <si>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</si>
  <si>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</si>
  <si>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</si>
  <si>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</si>
  <si>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</si>
  <si>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</si>
  <si>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</si>
  <si>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</si>
  <si>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</si>
  <si>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</si>
  <si>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</si>
  <si>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</si>
  <si>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</si>
  <si>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</si>
  <si>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</si>
  <si>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</si>
  <si>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</si>
  <si>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</si>
  <si>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</si>
  <si>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</si>
  <si>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</si>
  <si>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</si>
  <si>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</si>
  <si>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</si>
  <si>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</si>
  <si>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</si>
  <si>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</si>
  <si>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</si>
  <si>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</si>
  <si>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</si>
  <si>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</si>
  <si>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</si>
  <si>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</si>
  <si>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</si>
  <si>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</si>
  <si>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</si>
  <si>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</si>
  <si>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</si>
  <si>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</si>
  <si>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</si>
  <si>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</si>
  <si>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</si>
  <si>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</si>
  <si>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</si>
  <si>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</si>
  <si>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</si>
  <si>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</si>
  <si>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</si>
  <si>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</si>
  <si>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</si>
  <si>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</si>
  <si>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</si>
  <si>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</si>
  <si>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</si>
  <si>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</si>
  <si>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</si>
  <si>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</si>
  <si>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</si>
  <si>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</si>
  <si>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</si>
  <si>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</si>
  <si>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</si>
  <si>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</si>
  <si>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</si>
  <si>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</si>
  <si>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</si>
  <si>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</si>
  <si>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</si>
  <si>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</si>
  <si>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</si>
  <si>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</si>
  <si>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</si>
  <si>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</si>
  <si>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</si>
  <si>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</si>
  <si>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</si>
  <si>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</si>
  <si>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</si>
  <si>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</si>
  <si>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</si>
  <si>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</si>
  <si>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</si>
  <si>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</si>
  <si>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</si>
  <si>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</si>
  <si>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</si>
  <si>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</si>
  <si>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</si>
  <si>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</si>
  <si>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</si>
  <si>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</si>
  <si>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</si>
  <si>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</si>
  <si>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</si>
  <si>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</si>
  <si>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</si>
  <si>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</si>
  <si>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</si>
  <si>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</si>
  <si>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</si>
  <si>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</si>
  <si>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</si>
  <si>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</si>
  <si>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</si>
  <si>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</si>
  <si>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</si>
  <si>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</si>
  <si>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</si>
  <si>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</si>
  <si>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</si>
  <si>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</si>
  <si>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</si>
  <si>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</si>
  <si>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</si>
  <si>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</si>
  <si>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</si>
  <si>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</si>
  <si>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</si>
  <si>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</si>
  <si>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</si>
  <si>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</si>
  <si>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</si>
  <si>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</si>
  <si>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</si>
  <si>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</si>
  <si>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</si>
  <si>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</si>
  <si>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</si>
  <si>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</si>
  <si>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</si>
  <si>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</si>
  <si>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</si>
  <si>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</si>
  <si>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</si>
  <si>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</si>
  <si>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</si>
  <si>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</si>
  <si>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</si>
  <si>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</si>
  <si>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</si>
  <si>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</si>
  <si>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</si>
  <si>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</si>
  <si>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</si>
  <si>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</si>
  <si>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</si>
  <si>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</si>
  <si>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</si>
  <si>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</si>
  <si>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</si>
  <si>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</si>
  <si>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</si>
  <si>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</si>
  <si>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</si>
  <si>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</si>
  <si>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</si>
  <si>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</si>
  <si>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</si>
  <si>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</si>
  <si>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</si>
  <si>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</si>
  <si>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</si>
  <si>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</si>
  <si>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</si>
  <si>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</si>
  <si>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</si>
  <si>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</si>
  <si>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</si>
  <si>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</si>
  <si>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</si>
  <si>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</si>
  <si>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</si>
  <si>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</si>
  <si>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</si>
  <si>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</si>
  <si>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</si>
  <si>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</si>
  <si>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</si>
  <si>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</si>
  <si>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</si>
  <si>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</si>
  <si>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</si>
  <si>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</si>
  <si>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</si>
  <si>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</si>
  <si>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</si>
  <si>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</si>
  <si>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</si>
  <si>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</si>
  <si>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</si>
  <si>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</si>
  <si>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</si>
  <si>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</si>
  <si>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</si>
  <si>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</si>
  <si>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</si>
  <si>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</si>
  <si>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</si>
  <si>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</si>
  <si>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</si>
  <si>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</si>
  <si>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</si>
  <si>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</si>
  <si>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</si>
  <si>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</si>
  <si>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</si>
  <si>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</si>
  <si>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</si>
  <si>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</si>
  <si>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</si>
  <si>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</si>
  <si>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</si>
  <si>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</si>
  <si>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</si>
  <si>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</si>
  <si>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</si>
  <si>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</si>
  <si>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</si>
  <si>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</si>
  <si>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</si>
  <si>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</si>
  <si>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</si>
  <si>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</si>
  <si>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</si>
  <si>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</si>
  <si>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</si>
  <si>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</si>
  <si>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</si>
  <si>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</si>
  <si>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</si>
  <si>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</si>
  <si>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</si>
  <si>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</si>
  <si>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</si>
  <si>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</si>
  <si>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</si>
  <si>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</si>
  <si>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</si>
  <si>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</si>
  <si>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</si>
  <si>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</si>
  <si>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</si>
  <si>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</si>
  <si>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</si>
  <si>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</si>
  <si>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</si>
  <si>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</si>
  <si>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</si>
  <si>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</si>
  <si>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</si>
  <si>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</si>
  <si>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</si>
  <si>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</si>
  <si>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</si>
  <si>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</si>
  <si>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</si>
  <si>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</si>
  <si>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</si>
  <si>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</si>
  <si>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</si>
  <si>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</si>
  <si>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</si>
  <si>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</si>
  <si>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</si>
  <si>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</si>
  <si>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</si>
  <si>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</si>
  <si>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</si>
  <si>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</si>
  <si>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</si>
  <si>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</si>
  <si>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</si>
  <si>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</si>
  <si>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</si>
  <si>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</si>
  <si>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</si>
  <si>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</si>
  <si>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</si>
  <si>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</si>
  <si>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</si>
  <si>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</si>
  <si>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</si>
  <si>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</si>
  <si>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</si>
  <si>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</si>
  <si>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</si>
  <si>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</si>
  <si>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</si>
  <si>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</si>
  <si>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</si>
  <si>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</si>
  <si>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</si>
  <si>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</si>
  <si>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</si>
  <si>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</si>
  <si>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</si>
  <si>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</si>
  <si>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</si>
  <si>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</si>
  <si>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</si>
  <si>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</si>
  <si>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</si>
  <si>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</si>
  <si>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</si>
  <si>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</si>
  <si>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</si>
  <si>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</si>
  <si>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</si>
  <si>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</si>
  <si>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</si>
  <si>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</si>
  <si>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</si>
  <si>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</si>
  <si>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</si>
  <si>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</si>
  <si>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</si>
  <si>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</si>
  <si>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</si>
  <si>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</si>
  <si>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</si>
  <si>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</si>
  <si>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</si>
  <si>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</si>
  <si>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</si>
  <si>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</si>
  <si>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</si>
  <si>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</si>
  <si>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</si>
  <si>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</si>
  <si>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</si>
  <si>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</si>
  <si>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</si>
  <si>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</si>
  <si>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</si>
  <si>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</si>
  <si>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</si>
  <si>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</si>
  <si>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</si>
  <si>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</si>
  <si>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</si>
  <si>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</si>
  <si>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</si>
  <si>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</si>
  <si>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</si>
  <si>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</si>
  <si>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</si>
  <si>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</si>
  <si>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</si>
  <si>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</si>
  <si>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</si>
  <si>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</si>
  <si>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</si>
  <si>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</si>
  <si>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</si>
  <si>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</si>
  <si>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</si>
  <si>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</si>
  <si>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</si>
  <si>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</si>
  <si>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</si>
  <si>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</si>
  <si>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</si>
  <si>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</si>
  <si>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</si>
  <si>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</si>
  <si>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</si>
  <si>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</si>
  <si>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</si>
  <si>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</si>
  <si>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</si>
  <si>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</si>
  <si>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</si>
  <si>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</si>
  <si>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</si>
  <si>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</si>
  <si>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</si>
  <si>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</si>
  <si>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</si>
  <si>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</si>
  <si>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</si>
  <si>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</si>
  <si>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</si>
  <si>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</si>
  <si>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</si>
  <si>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</si>
  <si>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</si>
  <si>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</si>
  <si>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</si>
  <si>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</si>
  <si>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</si>
  <si>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</si>
  <si>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</si>
  <si>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</si>
  <si>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</si>
  <si>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</si>
  <si>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</si>
  <si>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</si>
  <si>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</si>
  <si>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</si>
  <si>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</si>
  <si>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</si>
  <si>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</si>
  <si>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</si>
  <si>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</si>
  <si>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</si>
  <si>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</si>
  <si>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</si>
  <si>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</si>
  <si>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</si>
  <si>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</si>
  <si>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</si>
  <si>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</si>
  <si>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</si>
  <si>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</si>
  <si>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</si>
  <si>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</si>
  <si>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</si>
  <si>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</si>
  <si>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</si>
  <si>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</si>
  <si>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</si>
  <si>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</si>
  <si>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</si>
  <si>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</si>
  <si>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</si>
  <si>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</si>
  <si>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</si>
  <si>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</si>
  <si>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</si>
  <si>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</si>
  <si>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</si>
  <si>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</si>
  <si>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</si>
  <si>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</si>
  <si>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</si>
  <si>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</si>
  <si>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</si>
  <si>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</si>
  <si>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</si>
  <si>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</si>
  <si>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</si>
  <si>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</si>
  <si>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</si>
  <si>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</si>
  <si>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</si>
  <si>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</si>
  <si>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</si>
  <si>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</si>
  <si>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</si>
  <si>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</si>
  <si>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</si>
  <si>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</si>
  <si>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</si>
  <si>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</si>
  <si>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</si>
  <si>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</si>
  <si>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</si>
  <si>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</si>
  <si>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</si>
  <si>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</si>
  <si>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</si>
  <si>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</si>
  <si>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</si>
  <si>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</si>
  <si>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</si>
  <si>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</si>
  <si>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</si>
  <si>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</si>
  <si>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</si>
  <si>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</si>
  <si>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</si>
  <si>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</si>
  <si>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</si>
  <si>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</si>
  <si>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</si>
  <si>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</si>
  <si>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</si>
  <si>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</si>
  <si>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</si>
  <si>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</si>
  <si>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</si>
  <si>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</si>
  <si>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</si>
  <si>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</si>
  <si>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</si>
  <si>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</si>
  <si>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</si>
  <si>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</si>
  <si>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</si>
  <si>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</si>
  <si>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</si>
  <si>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</si>
  <si>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</si>
  <si>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</si>
  <si>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</si>
  <si>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</si>
  <si>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</si>
  <si>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</si>
  <si>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</si>
  <si>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</si>
  <si>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</si>
  <si>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</si>
  <si>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</si>
  <si>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</si>
  <si>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</si>
  <si>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</si>
  <si>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</si>
  <si>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</si>
  <si>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</si>
  <si>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</si>
  <si>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</si>
  <si>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</si>
  <si>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</si>
  <si>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</si>
  <si>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</si>
  <si>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</si>
  <si>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</si>
  <si>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</si>
  <si>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</si>
  <si>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</si>
  <si>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</si>
  <si>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</si>
  <si>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</si>
  <si>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</si>
  <si>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</si>
  <si>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</si>
  <si>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</si>
  <si>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</si>
  <si>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</si>
  <si>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</si>
  <si>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</si>
  <si>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</si>
  <si>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</si>
  <si>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</si>
  <si>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</si>
  <si>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</si>
  <si>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</si>
  <si>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</si>
  <si>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</si>
  <si>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</si>
  <si>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</si>
  <si>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</si>
  <si>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</si>
  <si>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</si>
  <si>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</si>
  <si>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</si>
  <si>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</si>
  <si>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</si>
  <si>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</si>
  <si>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</si>
  <si>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</si>
  <si>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</si>
  <si>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</si>
  <si>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</si>
  <si>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</si>
  <si>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</si>
  <si>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</si>
  <si>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</si>
  <si>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</si>
  <si>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</si>
  <si>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</si>
  <si>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</si>
  <si>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</si>
  <si>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</si>
  <si>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</si>
  <si>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</si>
  <si>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</si>
  <si>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</si>
  <si>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</si>
  <si>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</si>
  <si>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</si>
  <si>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</si>
  <si>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</si>
  <si>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</si>
  <si>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</si>
  <si>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</si>
  <si>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</si>
  <si>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</si>
  <si>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</si>
  <si>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</si>
  <si>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</si>
  <si>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</si>
  <si>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</si>
  <si>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</si>
  <si>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</si>
  <si>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</si>
  <si>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</si>
  <si>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</si>
  <si>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</si>
  <si>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</si>
  <si>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</si>
  <si>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</si>
  <si>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</si>
  <si>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</si>
  <si>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</si>
  <si>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</si>
  <si>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</si>
  <si>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</si>
  <si>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</si>
  <si>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</si>
  <si>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</si>
  <si>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</si>
  <si>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</si>
  <si>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</si>
  <si>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</si>
  <si>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</si>
  <si>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</si>
  <si>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</si>
  <si>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</si>
  <si>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</si>
  <si>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</si>
  <si>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</si>
  <si>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</si>
  <si>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</si>
  <si>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</si>
  <si>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</si>
  <si>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</si>
  <si>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</si>
  <si>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</si>
  <si>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</si>
  <si>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</si>
  <si>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</si>
  <si>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</si>
  <si>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</si>
  <si>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</si>
  <si>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</si>
  <si>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</si>
  <si>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</si>
  <si>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</si>
  <si>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</si>
  <si>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</si>
  <si>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</si>
  <si>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</si>
  <si>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</si>
  <si>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</si>
  <si>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</si>
  <si>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</si>
  <si>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</si>
  <si>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</si>
  <si>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</si>
  <si>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</si>
  <si>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</si>
  <si>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</si>
  <si>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</si>
  <si>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</si>
  <si>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</si>
  <si>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</si>
  <si>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</si>
  <si>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</si>
  <si>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</si>
  <si>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</si>
  <si>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</si>
  <si>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</si>
  <si>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</si>
  <si>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</si>
  <si>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</si>
  <si>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</si>
  <si>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</si>
  <si>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</si>
  <si>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</si>
  <si>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</si>
  <si>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</si>
  <si>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</si>
  <si>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</si>
  <si>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</si>
  <si>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</si>
  <si>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</si>
  <si>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</si>
  <si>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</si>
  <si>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</si>
  <si>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</si>
  <si>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</si>
  <si>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</si>
  <si>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</si>
  <si>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</si>
  <si>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</si>
  <si>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</si>
  <si>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</si>
  <si>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</si>
  <si>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</si>
  <si>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</si>
  <si>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</si>
  <si>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</si>
  <si>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</si>
  <si>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</si>
  <si>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</si>
  <si>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</si>
  <si>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</si>
  <si>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</si>
  <si>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</si>
  <si>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</si>
  <si>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</si>
  <si>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</si>
  <si>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</si>
  <si>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</si>
  <si>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</si>
  <si>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</si>
  <si>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</si>
  <si>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</si>
  <si>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</si>
  <si>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</si>
  <si>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</si>
  <si>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</si>
  <si>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</si>
  <si>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</si>
  <si>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</si>
  <si>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</si>
  <si>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</si>
  <si>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</si>
  <si>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</si>
  <si>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</si>
  <si>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</si>
  <si>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</si>
  <si>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</si>
  <si>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</si>
  <si>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</si>
  <si>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</si>
  <si>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</si>
  <si>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</si>
  <si>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</si>
  <si>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</si>
  <si>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</si>
  <si>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</si>
  <si>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</si>
  <si>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</si>
  <si>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</si>
  <si>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</si>
  <si>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</si>
  <si>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</si>
  <si>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</si>
  <si>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</si>
  <si>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</si>
  <si>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</si>
  <si>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</si>
  <si>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</si>
  <si>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</si>
  <si>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</si>
  <si>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</si>
  <si>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</si>
  <si>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</si>
  <si>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</si>
  <si>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</si>
  <si>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</si>
  <si>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</si>
  <si>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</si>
  <si>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</si>
  <si>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</si>
  <si>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</si>
  <si>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</si>
  <si>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</si>
  <si>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</si>
  <si>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</si>
  <si>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</si>
  <si>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</si>
  <si>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</si>
  <si>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</si>
  <si>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</si>
  <si>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</si>
  <si>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</si>
  <si>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</si>
  <si>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</si>
  <si>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</si>
  <si>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</si>
  <si>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</si>
  <si>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</si>
  <si>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</si>
  <si>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</si>
  <si>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</si>
  <si>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</si>
  <si>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</si>
  <si>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</si>
  <si>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</si>
  <si>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</si>
  <si>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</si>
  <si>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</si>
  <si>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</si>
  <si>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</si>
  <si>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</si>
  <si>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</si>
  <si>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</si>
  <si>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</si>
  <si>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</si>
  <si>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</si>
  <si>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</si>
  <si>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</si>
  <si>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</si>
  <si>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</si>
  <si>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</si>
  <si>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</si>
  <si>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</si>
  <si>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</si>
  <si>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</si>
  <si>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</si>
  <si>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</si>
  <si>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</si>
  <si>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</si>
  <si>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</si>
  <si>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</si>
  <si>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</si>
  <si>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</si>
  <si>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</si>
  <si>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</si>
  <si>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</si>
  <si>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</si>
  <si>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</si>
  <si>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</si>
  <si>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</si>
  <si>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</si>
  <si>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</si>
  <si>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</si>
  <si>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</si>
  <si>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</si>
  <si>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</si>
  <si>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</si>
  <si>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</si>
  <si>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</si>
  <si>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</si>
  <si>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</si>
  <si>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</si>
  <si>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</si>
  <si>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</si>
  <si>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</si>
  <si>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</si>
  <si>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</si>
  <si>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</si>
  <si>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</si>
  <si>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</si>
  <si>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</si>
  <si>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</si>
  <si>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</si>
  <si>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</si>
  <si>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</si>
  <si>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</si>
  <si>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</si>
  <si>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</si>
  <si>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</si>
  <si>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</si>
  <si>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</si>
  <si>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</si>
  <si>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</si>
  <si>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</si>
  <si>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</si>
  <si>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</si>
  <si>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</si>
  <si>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</si>
  <si>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</si>
  <si>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</si>
  <si>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</si>
  <si>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</si>
  <si>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</si>
  <si>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</si>
  <si>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</si>
  <si>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</si>
  <si>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</si>
  <si>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</si>
  <si>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</si>
  <si>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</si>
  <si>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</si>
  <si>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</si>
  <si>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</si>
  <si>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</si>
  <si>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</si>
  <si>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</si>
  <si>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</si>
  <si>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</si>
  <si>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</si>
  <si>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</si>
  <si>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</si>
  <si>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</si>
  <si>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</si>
  <si>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</si>
  <si>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</si>
  <si>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</si>
  <si>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</si>
  <si>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</si>
  <si>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</si>
  <si>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</si>
  <si>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</si>
  <si>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</si>
  <si>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</si>
  <si>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</si>
  <si>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</si>
  <si>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</si>
  <si>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</si>
  <si>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</si>
  <si>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</si>
  <si>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</si>
  <si>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</si>
  <si>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</si>
  <si>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</si>
  <si>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</si>
  <si>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</si>
  <si>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</si>
  <si>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</si>
  <si>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</si>
  <si>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</si>
  <si>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</si>
  <si>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</si>
  <si>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</si>
  <si>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</si>
  <si>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</si>
  <si>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</si>
  <si>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</si>
  <si>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</si>
  <si>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</si>
  <si>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</si>
  <si>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</si>
  <si>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</si>
  <si>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</si>
  <si>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</si>
  <si>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</si>
  <si>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</si>
  <si>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</si>
  <si>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</si>
  <si>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</si>
  <si>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</si>
  <si>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</si>
  <si>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</si>
  <si>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</si>
  <si>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</si>
  <si>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</si>
  <si>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</si>
  <si>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</si>
  <si>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</si>
  <si>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</si>
  <si>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</si>
  <si>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</si>
  <si>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</si>
  <si>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</si>
  <si>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</si>
  <si>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</si>
  <si>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</si>
  <si>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</si>
  <si>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</si>
  <si>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</si>
  <si>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</si>
  <si>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</si>
  <si>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</si>
  <si>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</si>
  <si>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</si>
  <si>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</si>
  <si>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</si>
  <si>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</si>
  <si>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</si>
  <si>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</si>
  <si>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</si>
  <si>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</si>
  <si>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</si>
  <si>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</si>
  <si>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</si>
  <si>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</si>
  <si>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</si>
  <si>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</si>
  <si>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</si>
  <si>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</si>
  <si>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</si>
  <si>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</si>
  <si>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</si>
  <si>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</si>
  <si>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</si>
  <si>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</si>
  <si>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</si>
  <si>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</si>
  <si>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</si>
  <si>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</si>
  <si>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</si>
  <si>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</si>
  <si>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</si>
  <si>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</si>
  <si>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</si>
  <si>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</si>
  <si>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</si>
  <si>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</si>
  <si>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</si>
  <si>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</si>
  <si>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</si>
  <si>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</si>
  <si>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</si>
  <si>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</si>
  <si>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</si>
  <si>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</si>
  <si>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</si>
  <si>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</si>
  <si>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</si>
  <si>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</si>
  <si>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</si>
  <si>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</si>
  <si>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</si>
  <si>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</si>
  <si>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</si>
  <si>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</si>
  <si>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</si>
  <si>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</si>
  <si>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</si>
  <si>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</si>
  <si>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</si>
  <si>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</si>
  <si>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</si>
  <si>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</si>
  <si>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</si>
  <si>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</si>
  <si>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</si>
  <si>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</si>
  <si>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</si>
  <si>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</si>
  <si>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</si>
  <si>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</si>
  <si>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</si>
  <si>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</si>
  <si>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</si>
  <si>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</si>
  <si>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</si>
  <si>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</si>
  <si>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</si>
  <si>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</si>
  <si>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</si>
  <si>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</si>
  <si>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</si>
  <si>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</si>
  <si>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</si>
  <si>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</si>
  <si>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</si>
  <si>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</si>
  <si>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</si>
  <si>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</si>
  <si>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</si>
  <si>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</si>
  <si>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</si>
  <si>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</si>
  <si>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</si>
  <si>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</si>
  <si>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</si>
  <si>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</si>
  <si>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</si>
  <si>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</si>
  <si>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</si>
  <si>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</si>
  <si>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</si>
  <si>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</si>
  <si>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</si>
  <si>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</si>
  <si>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</si>
  <si>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</si>
  <si>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</si>
  <si>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</si>
  <si>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</si>
  <si>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</si>
  <si>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</si>
  <si>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</si>
  <si>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</si>
  <si>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</si>
  <si>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</si>
  <si>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</si>
  <si>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</si>
  <si>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</si>
  <si>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</si>
  <si>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</si>
  <si>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</si>
  <si>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</si>
  <si>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</si>
  <si>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</si>
  <si>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</si>
  <si>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</si>
  <si>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</si>
  <si>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</si>
  <si>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</si>
  <si>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</si>
  <si>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</si>
  <si>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</si>
  <si>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</si>
  <si>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</si>
  <si>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</si>
  <si>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</si>
  <si>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</si>
  <si>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</si>
  <si>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</si>
  <si>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</si>
  <si>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</si>
  <si>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</si>
  <si>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</si>
  <si>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</si>
  <si>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</si>
  <si>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</si>
  <si>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</si>
  <si>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</si>
  <si>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</si>
  <si>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</si>
  <si>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</si>
  <si>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</si>
  <si>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</si>
  <si>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</si>
  <si>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</si>
  <si>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</si>
  <si>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</si>
  <si>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</si>
  <si>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</si>
  <si>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</si>
  <si>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</si>
  <si>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</si>
  <si>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</si>
  <si>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</si>
  <si>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</si>
  <si>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</si>
  <si>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</si>
  <si>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</si>
  <si>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</si>
  <si>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</si>
  <si>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</si>
  <si>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</si>
  <si>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</si>
  <si>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</si>
  <si>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</si>
  <si>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</si>
  <si>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</si>
  <si>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</si>
  <si>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</si>
  <si>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</si>
  <si>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</si>
  <si>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</si>
  <si>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</si>
  <si>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</si>
  <si>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</si>
  <si>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</si>
  <si>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</si>
  <si>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</si>
  <si>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</si>
  <si>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</si>
  <si>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</si>
  <si>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</si>
  <si>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</si>
  <si>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</si>
  <si>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</si>
  <si>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</si>
  <si>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</si>
  <si>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</si>
  <si>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</si>
  <si>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</si>
  <si>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</si>
  <si>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</si>
  <si>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</si>
  <si>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</si>
  <si>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</si>
  <si>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</si>
  <si>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</si>
  <si>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</si>
  <si>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</si>
  <si>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</si>
  <si>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</si>
  <si>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</si>
  <si>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</si>
  <si>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</si>
  <si>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</si>
  <si>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</si>
  <si>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</si>
  <si>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</si>
  <si>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</si>
  <si>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</si>
  <si>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</si>
  <si>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</si>
  <si>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</si>
  <si>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</si>
  <si>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</si>
  <si>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</si>
  <si>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</si>
  <si>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</si>
  <si>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</si>
  <si>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</si>
  <si>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</si>
  <si>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</si>
  <si>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</si>
  <si>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</si>
  <si>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</si>
  <si>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</si>
  <si>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</si>
  <si>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</si>
  <si>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</si>
  <si>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</si>
  <si>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</si>
  <si>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</si>
  <si>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</si>
  <si>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</si>
  <si>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</si>
  <si>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</si>
  <si>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</si>
  <si>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</si>
  <si>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</si>
  <si>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</si>
  <si>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</si>
  <si>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</si>
  <si>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</si>
  <si>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</si>
  <si>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</si>
  <si>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</si>
  <si>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</si>
  <si>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</si>
  <si>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</si>
  <si>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</si>
  <si>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</si>
  <si>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</si>
  <si>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</si>
  <si>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</si>
  <si>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</si>
  <si>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</si>
  <si>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</si>
  <si>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</si>
  <si>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</si>
  <si>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</si>
  <si>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</si>
  <si>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</si>
  <si>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</si>
  <si>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</si>
  <si>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</si>
  <si>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</si>
  <si>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</si>
  <si>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</si>
  <si>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</si>
  <si>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</si>
  <si>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</si>
  <si>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</si>
  <si>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</si>
  <si>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</si>
  <si>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</si>
  <si>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</si>
  <si>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</si>
  <si>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</si>
  <si>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</si>
  <si>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</si>
  <si>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</si>
  <si>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</si>
  <si>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</si>
  <si>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</si>
  <si>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</si>
  <si>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</si>
  <si>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</si>
  <si>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</si>
  <si>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</si>
  <si>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</si>
  <si>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</si>
  <si>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</si>
  <si>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</si>
  <si>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</si>
  <si>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</si>
  <si>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</si>
  <si>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</si>
  <si>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</si>
  <si>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</si>
  <si>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</si>
  <si>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</si>
  <si>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</si>
  <si>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</si>
  <si>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</si>
  <si>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</si>
  <si>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</si>
  <si>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</si>
  <si>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</si>
  <si>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</si>
  <si>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</si>
  <si>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</si>
  <si>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</si>
  <si>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</si>
  <si>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</si>
  <si>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</si>
  <si>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</si>
  <si>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</si>
  <si>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</si>
  <si>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</si>
  <si>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</si>
  <si>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</si>
  <si>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</si>
  <si>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</si>
  <si>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</si>
  <si>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</si>
  <si>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</si>
  <si>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</si>
  <si>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</si>
  <si>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</si>
  <si>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</si>
  <si>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</si>
  <si>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</si>
  <si>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</si>
  <si>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</si>
  <si>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</si>
  <si>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</si>
  <si>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</si>
  <si>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</si>
  <si>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</si>
  <si>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</si>
  <si>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</si>
  <si>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</si>
  <si>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</si>
  <si>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</si>
  <si>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</si>
  <si>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</si>
  <si>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</si>
  <si>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</si>
  <si>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</si>
  <si>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</si>
  <si>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</si>
  <si>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</si>
  <si>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</si>
  <si>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</si>
  <si>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</si>
  <si>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</si>
  <si>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</si>
  <si>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</si>
  <si>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</si>
  <si>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</si>
  <si>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</si>
  <si>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</si>
  <si>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</si>
  <si>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</si>
  <si>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</si>
  <si>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</si>
  <si>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</si>
  <si>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</si>
  <si>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</si>
  <si>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</si>
  <si>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</si>
  <si>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</si>
  <si>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</si>
  <si>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</si>
  <si>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</si>
  <si>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</si>
  <si>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</si>
  <si>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</si>
  <si>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</si>
  <si>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</si>
  <si>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</si>
  <si>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</si>
  <si>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</si>
  <si>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</si>
  <si>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</si>
  <si>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</si>
  <si>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</si>
  <si>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</si>
  <si>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</si>
  <si>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</si>
  <si>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</si>
  <si>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</si>
  <si>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</si>
  <si>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</si>
  <si>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</si>
  <si>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</si>
  <si>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</si>
  <si>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</si>
  <si>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</si>
  <si>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</si>
  <si>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</si>
  <si>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</si>
  <si>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</si>
  <si>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</si>
  <si>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</si>
  <si>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</si>
  <si>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</si>
  <si>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</si>
  <si>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</si>
  <si>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</si>
  <si>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</si>
  <si>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</si>
  <si>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</si>
  <si>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</si>
  <si>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</si>
  <si>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</si>
  <si>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</si>
  <si>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</si>
  <si>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</si>
  <si>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</si>
  <si>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</si>
  <si>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</si>
  <si>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</si>
  <si>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</si>
  <si>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</si>
  <si>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</si>
  <si>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</si>
  <si>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</si>
  <si>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</si>
  <si>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</si>
  <si>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</si>
  <si>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</si>
  <si>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</si>
  <si>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</si>
  <si>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</si>
  <si>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</si>
  <si>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</si>
  <si>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</si>
  <si>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</si>
  <si>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</si>
  <si>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</si>
  <si>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</si>
  <si>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</si>
  <si>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</si>
  <si>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</si>
  <si>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</si>
  <si>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</si>
  <si>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</si>
  <si>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</si>
  <si>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</si>
  <si>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</si>
  <si>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</si>
  <si>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</si>
  <si>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</si>
  <si>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</si>
  <si>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</si>
  <si>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</si>
  <si>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</si>
  <si>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</si>
  <si>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</si>
  <si>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</si>
  <si>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</si>
  <si>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</si>
  <si>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</si>
  <si>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</si>
  <si>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</si>
  <si>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</si>
  <si>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</si>
  <si>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</si>
  <si>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</si>
  <si>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</si>
  <si>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</si>
  <si>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</si>
  <si>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</si>
  <si>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</si>
  <si>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</si>
  <si>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</si>
  <si>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</si>
  <si>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</si>
  <si>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</si>
  <si>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</si>
  <si>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</si>
  <si>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</si>
  <si>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</si>
  <si>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</si>
  <si>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</si>
  <si>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</si>
  <si>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</si>
  <si>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</si>
  <si>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</si>
  <si>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</si>
  <si>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</si>
  <si>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</si>
  <si>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</si>
  <si>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</si>
  <si>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</si>
  <si>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</si>
  <si>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</si>
  <si>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</si>
  <si>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</si>
  <si>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</si>
  <si>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</si>
  <si>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</si>
  <si>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</si>
  <si>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</si>
  <si>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</si>
  <si>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</si>
  <si>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</si>
  <si>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</si>
  <si>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</si>
  <si>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</si>
  <si>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</si>
  <si>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</si>
  <si>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</si>
  <si>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</si>
  <si>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</si>
  <si>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</si>
  <si>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</si>
  <si>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</si>
  <si>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</si>
  <si>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</si>
  <si>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</si>
  <si>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</si>
  <si>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</si>
  <si>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</si>
  <si>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</si>
  <si>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</si>
  <si>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</si>
  <si>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</si>
  <si>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</si>
  <si>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</si>
  <si>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</si>
  <si>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</si>
  <si>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</si>
  <si>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</si>
  <si>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</si>
  <si>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</si>
  <si>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</si>
  <si>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</si>
  <si>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</si>
  <si>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</si>
  <si>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</si>
  <si>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</si>
  <si>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</si>
  <si>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</si>
  <si>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</si>
  <si>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</si>
  <si>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</si>
  <si>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</si>
  <si>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</si>
  <si>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</si>
  <si>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</si>
  <si>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</si>
  <si>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</si>
  <si>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</si>
  <si>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</si>
  <si>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</si>
  <si>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</si>
  <si>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</si>
  <si>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</si>
  <si>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</si>
  <si>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</si>
  <si>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</si>
  <si>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</si>
  <si>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</si>
  <si>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</si>
  <si>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</si>
  <si>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</si>
  <si>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</si>
  <si>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</si>
  <si>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</si>
  <si>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</si>
  <si>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</si>
  <si>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</si>
  <si>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</si>
  <si>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</si>
  <si>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</si>
  <si>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</si>
  <si>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</si>
  <si>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</si>
  <si>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</si>
  <si>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</si>
  <si>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</si>
  <si>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</si>
  <si>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</si>
  <si>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</si>
  <si>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</si>
  <si>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</si>
  <si>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</si>
  <si>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</si>
  <si>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</si>
  <si>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</si>
  <si>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</si>
  <si>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</si>
  <si>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</si>
  <si>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</si>
  <si>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</si>
  <si>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</si>
  <si>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</si>
  <si>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</si>
  <si>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</si>
  <si>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</si>
  <si>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</si>
  <si>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</si>
  <si>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</si>
  <si>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</si>
  <si>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</si>
  <si>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</si>
  <si>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</si>
  <si>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</si>
  <si>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</si>
  <si>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</si>
  <si>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</si>
  <si>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</si>
  <si>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</si>
  <si>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</si>
  <si>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</si>
  <si>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</si>
  <si>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</si>
  <si>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</si>
  <si>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</si>
  <si>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</si>
  <si>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</si>
  <si>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</si>
  <si>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</si>
  <si>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</si>
  <si>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</si>
  <si>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</si>
  <si>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</si>
  <si>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</si>
  <si>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</si>
  <si>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</si>
  <si>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</si>
  <si>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</si>
  <si>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</si>
  <si>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</si>
  <si>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</si>
  <si>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</si>
  <si>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</si>
  <si>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</si>
  <si>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</si>
  <si>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</si>
  <si>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</si>
  <si>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</si>
  <si>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</si>
  <si>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</si>
  <si>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</si>
  <si>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</si>
  <si>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</si>
  <si>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</si>
  <si>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</si>
  <si>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</si>
  <si>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</si>
  <si>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</si>
  <si>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</si>
  <si>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</si>
  <si>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</si>
  <si>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</si>
  <si>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</si>
  <si>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</si>
  <si>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</si>
  <si>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</si>
  <si>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</si>
  <si>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</si>
  <si>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</si>
  <si>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</si>
  <si>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</si>
  <si>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</si>
  <si>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</si>
  <si>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</si>
  <si>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</si>
  <si>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</si>
  <si>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</si>
  <si>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</si>
  <si>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</si>
  <si>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</si>
  <si>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</si>
  <si>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</si>
  <si>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</si>
  <si>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</si>
  <si>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</si>
  <si>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</si>
  <si>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</si>
  <si>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</si>
  <si>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</si>
  <si>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</si>
  <si>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</si>
  <si>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</si>
  <si>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</si>
  <si>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</si>
  <si>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</si>
  <si>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</si>
  <si>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</si>
  <si>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</si>
  <si>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</si>
  <si>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</si>
  <si>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</si>
  <si>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</si>
  <si>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</si>
  <si>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</si>
  <si>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</si>
  <si>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</si>
  <si>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</si>
  <si>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</si>
  <si>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</si>
  <si>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</si>
  <si>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</si>
  <si>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</si>
  <si>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</si>
  <si>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</si>
  <si>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</si>
  <si>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</si>
  <si>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</si>
  <si>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</si>
  <si>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</si>
  <si>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</si>
  <si>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</si>
  <si>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</si>
  <si>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</si>
  <si>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</si>
  <si>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</si>
  <si>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</si>
  <si>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</si>
  <si>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</si>
  <si>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</si>
  <si>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</si>
  <si>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</si>
  <si>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</si>
  <si>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</si>
  <si>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</si>
  <si>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</si>
  <si>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</si>
  <si>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</si>
  <si>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</si>
  <si>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</si>
  <si>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</si>
  <si>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</si>
  <si>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</si>
  <si>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</si>
  <si>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</si>
  <si>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</si>
  <si>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</si>
  <si>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</si>
  <si>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</si>
  <si>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</si>
  <si>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</si>
  <si>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</si>
  <si>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</si>
  <si>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</si>
  <si>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</si>
  <si>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</si>
  <si>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</si>
  <si>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</si>
  <si>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</si>
  <si>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</si>
  <si>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</si>
  <si>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</si>
  <si>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</si>
  <si>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</si>
  <si>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</si>
  <si>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</si>
  <si>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</si>
  <si>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</si>
  <si>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</si>
  <si>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</si>
  <si>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</si>
  <si>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</si>
  <si>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</si>
  <si>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</si>
  <si>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</si>
  <si>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</si>
  <si>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</si>
  <si>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</si>
  <si>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</si>
  <si>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</si>
  <si>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</si>
  <si>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</si>
  <si>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</si>
  <si>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</si>
  <si>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</si>
  <si>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</si>
  <si>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</si>
  <si>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</si>
  <si>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</si>
  <si>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</si>
  <si>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</si>
  <si>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</si>
  <si>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</si>
  <si>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</si>
  <si>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</si>
  <si>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</si>
  <si>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</si>
  <si>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</si>
  <si>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</si>
  <si>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</si>
  <si>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</si>
  <si>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</si>
  <si>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</si>
  <si>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</si>
  <si>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</si>
  <si>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</si>
  <si>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</si>
  <si>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</si>
  <si>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</si>
  <si>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</si>
  <si>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</si>
  <si>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</si>
  <si>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</si>
  <si>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</si>
  <si>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</si>
  <si>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</si>
  <si>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</si>
  <si>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</si>
  <si>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</si>
  <si>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</si>
  <si>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</si>
  <si>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</si>
  <si>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</si>
  <si>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</si>
  <si>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</si>
  <si>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</si>
  <si>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</si>
  <si>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</si>
  <si>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</si>
  <si>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</si>
  <si>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</si>
  <si>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</si>
  <si>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</si>
  <si>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</si>
  <si>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</si>
  <si>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</si>
  <si>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</si>
  <si>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</si>
  <si>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</si>
  <si>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</si>
  <si>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</si>
  <si>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</si>
  <si>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</si>
  <si>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</si>
  <si>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</si>
  <si>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</si>
  <si>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</si>
  <si>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</si>
  <si>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</si>
  <si>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</si>
  <si>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</si>
  <si>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</si>
  <si>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</si>
  <si>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</si>
  <si>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</si>
  <si>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</si>
  <si>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</si>
  <si>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</si>
  <si>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</si>
  <si>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</si>
  <si>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</si>
  <si>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</si>
  <si>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</si>
  <si>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</si>
  <si>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</si>
  <si>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</si>
  <si>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</si>
  <si>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</si>
  <si>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</si>
  <si>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</si>
  <si>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</si>
  <si>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</si>
  <si>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</si>
  <si>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</si>
  <si>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</si>
  <si>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</si>
  <si>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</si>
  <si>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</si>
  <si>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</si>
  <si>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</si>
  <si>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</si>
  <si>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</si>
  <si>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</si>
  <si>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</si>
  <si>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</si>
  <si>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</si>
  <si>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</si>
  <si>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</si>
  <si>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</si>
  <si>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</si>
  <si>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</si>
  <si>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</si>
  <si>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</si>
  <si>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</si>
  <si>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</si>
  <si>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</si>
  <si>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</si>
  <si>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</si>
  <si>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</si>
  <si>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</si>
  <si>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</si>
  <si>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</si>
  <si>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</si>
  <si>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</si>
  <si>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</si>
  <si>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</si>
  <si>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</si>
  <si>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</si>
  <si>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</si>
  <si>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</si>
  <si>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</si>
  <si>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</si>
  <si>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</si>
  <si>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</si>
  <si>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</si>
  <si>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</si>
  <si>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</si>
  <si>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</si>
  <si>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</si>
  <si>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</si>
  <si>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</si>
  <si>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</si>
  <si>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</si>
  <si>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</si>
  <si>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</si>
  <si>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</si>
  <si>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</si>
  <si>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</si>
  <si>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</si>
  <si>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</si>
  <si>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</si>
  <si>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</si>
  <si>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</si>
  <si>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</si>
  <si>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</si>
  <si>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</si>
  <si>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</si>
  <si>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</si>
  <si>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</si>
  <si>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</si>
  <si>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</si>
  <si>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</si>
  <si>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</si>
  <si>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</si>
  <si>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</si>
  <si>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</si>
  <si>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</si>
  <si>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</si>
  <si>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</si>
  <si>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</si>
  <si>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</si>
  <si>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</si>
  <si>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</si>
  <si>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</si>
  <si>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</si>
  <si>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</si>
  <si>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</si>
  <si>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</si>
  <si>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</si>
  <si>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</si>
  <si>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</si>
  <si>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</si>
  <si>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</si>
  <si>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</si>
  <si>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</si>
  <si>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</si>
  <si>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</si>
  <si>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</si>
  <si>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</si>
  <si>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</si>
  <si>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</si>
  <si>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</si>
  <si>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</si>
  <si>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</si>
  <si>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</si>
  <si>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</si>
  <si>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</si>
  <si>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</si>
  <si>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</si>
  <si>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</si>
  <si>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</si>
  <si>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</si>
  <si>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</si>
  <si>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</si>
  <si>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</si>
  <si>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</si>
  <si>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</si>
  <si>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</si>
  <si>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</si>
  <si>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</si>
  <si>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</si>
  <si>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</si>
  <si>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</si>
  <si>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</si>
  <si>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</si>
  <si>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</si>
  <si>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</si>
  <si>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</si>
  <si>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</si>
  <si>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</si>
  <si>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</si>
  <si>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</si>
  <si>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</si>
  <si>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</si>
  <si>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</si>
  <si>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</si>
  <si>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</si>
  <si>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</si>
  <si>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</si>
  <si>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</si>
  <si>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</si>
  <si>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</si>
  <si>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</si>
  <si>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</si>
  <si>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</si>
  <si>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</si>
  <si>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</si>
  <si>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</si>
  <si>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</si>
  <si>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</si>
  <si>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</si>
  <si>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</si>
  <si>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</si>
  <si>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</si>
  <si>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</si>
  <si>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</si>
  <si>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</si>
  <si>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</si>
  <si>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</si>
  <si>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</si>
  <si>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</si>
  <si>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</si>
  <si>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</si>
  <si>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</si>
  <si>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</si>
  <si>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</si>
  <si>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</si>
  <si>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</si>
  <si>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</si>
  <si>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</si>
  <si>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</si>
  <si>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</si>
  <si>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</si>
  <si>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</si>
  <si>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</si>
  <si>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</si>
  <si>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</si>
  <si>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</si>
  <si>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</si>
  <si>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</si>
  <si>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</si>
  <si>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</si>
  <si>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</si>
  <si>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</si>
  <si>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</si>
  <si>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</si>
  <si>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</si>
  <si>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</si>
  <si>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</si>
  <si>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</si>
  <si>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</si>
  <si>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</si>
  <si>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</si>
  <si>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</si>
  <si>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</si>
  <si>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</si>
  <si>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</si>
  <si>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</si>
  <si>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</si>
  <si>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</si>
  <si>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</si>
  <si>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</si>
  <si>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</si>
  <si>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</si>
  <si>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</si>
  <si>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</si>
  <si>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</si>
  <si>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</si>
  <si>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</si>
  <si>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</si>
  <si>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</si>
  <si>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</si>
  <si>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</si>
  <si>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</si>
  <si>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</si>
  <si>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</si>
  <si>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</si>
  <si>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</si>
  <si>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</si>
  <si>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</si>
  <si>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</si>
  <si>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</si>
  <si>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</si>
  <si>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</si>
  <si>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</si>
  <si>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</si>
  <si>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</si>
  <si>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</si>
  <si>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</si>
  <si>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</si>
  <si>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</si>
  <si>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</si>
  <si>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</si>
  <si>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</si>
  <si>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</si>
  <si>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</si>
  <si>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</si>
  <si>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</si>
  <si>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</si>
  <si>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</si>
  <si>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</si>
  <si>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</si>
  <si>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</si>
  <si>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</si>
  <si>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</si>
  <si>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</si>
  <si>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</si>
  <si>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</si>
  <si>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</si>
  <si>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</si>
  <si>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</si>
  <si>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</si>
  <si>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</si>
  <si>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</si>
  <si>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</si>
  <si>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</si>
  <si>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</si>
  <si>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</si>
  <si>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</si>
  <si>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</si>
  <si>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</si>
  <si>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</si>
  <si>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</si>
  <si>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</si>
  <si>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</si>
  <si>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</si>
  <si>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</si>
  <si>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</si>
  <si>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</si>
  <si>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</si>
  <si>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</si>
  <si>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</si>
  <si>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</si>
  <si>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</si>
  <si>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</si>
  <si>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</si>
  <si>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</si>
  <si>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</si>
  <si>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</si>
  <si>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</si>
  <si>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</si>
  <si>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</si>
  <si>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</si>
  <si>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</si>
  <si>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</si>
  <si>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</si>
  <si>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</si>
  <si>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</si>
  <si>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</si>
  <si>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</si>
  <si>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</si>
  <si>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</si>
  <si>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</si>
  <si>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</si>
  <si>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</si>
  <si>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</si>
  <si>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</si>
  <si>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</si>
  <si>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</si>
  <si>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</si>
  <si>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</si>
  <si>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</si>
  <si>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</si>
  <si>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</si>
  <si>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</si>
  <si>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</si>
  <si>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</si>
  <si>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</si>
  <si>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</si>
  <si>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</si>
  <si>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</si>
  <si>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</si>
  <si>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</si>
  <si>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</si>
  <si>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</si>
  <si>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</si>
  <si>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</si>
  <si>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</si>
  <si>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</si>
  <si>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</si>
  <si>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</si>
  <si>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</si>
  <si>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</si>
  <si>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</si>
  <si>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</si>
  <si>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</si>
  <si>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</si>
  <si>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</si>
  <si>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</si>
  <si>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</si>
  <si>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</si>
  <si>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</si>
  <si>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</si>
  <si>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</si>
  <si>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</si>
  <si>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</si>
  <si>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</si>
  <si>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</si>
  <si>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</si>
  <si>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</si>
  <si>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</si>
  <si>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</si>
  <si>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</si>
  <si>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</si>
  <si>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</si>
  <si>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</si>
  <si>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</si>
  <si>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</si>
  <si>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</si>
  <si>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</si>
  <si>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</si>
  <si>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</si>
  <si>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</si>
  <si>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</si>
  <si>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</si>
  <si>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</si>
  <si>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</si>
  <si>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</si>
  <si>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</si>
  <si>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</si>
  <si>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</si>
  <si>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</si>
  <si>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</si>
  <si>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</si>
  <si>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</si>
  <si>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</si>
  <si>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</si>
  <si>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</si>
  <si>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</si>
  <si>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</si>
  <si>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</si>
  <si>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</si>
  <si>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</si>
  <si>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</si>
  <si>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</si>
  <si>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</si>
  <si>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</si>
  <si>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</si>
  <si>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</si>
  <si>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</si>
  <si>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</si>
  <si>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</si>
  <si>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</si>
  <si>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</si>
  <si>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</si>
  <si>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</si>
  <si>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</si>
  <si>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</si>
  <si>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</si>
  <si>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</si>
  <si>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</si>
  <si>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</si>
  <si>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</si>
  <si>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</si>
  <si>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</si>
  <si>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</si>
  <si>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</si>
  <si>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</si>
  <si>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</si>
  <si>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</si>
  <si>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</si>
  <si>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</si>
  <si>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</si>
  <si>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</si>
  <si>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</si>
  <si>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</si>
  <si>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</si>
  <si>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</si>
  <si>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</si>
  <si>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</si>
  <si>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</si>
  <si>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</si>
  <si>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</si>
  <si>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</si>
  <si>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</si>
  <si>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</si>
  <si>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</si>
  <si>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</si>
  <si>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</si>
  <si>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</si>
  <si>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</si>
  <si>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</si>
  <si>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</si>
  <si>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</si>
  <si>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</si>
  <si>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</si>
  <si>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</si>
  <si>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</si>
  <si>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</si>
  <si>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</si>
  <si>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</si>
  <si>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</si>
  <si>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</si>
  <si>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</si>
  <si>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</si>
  <si>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</si>
  <si>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</si>
  <si>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</si>
  <si>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</si>
  <si>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</si>
  <si>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</si>
  <si>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</si>
  <si>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</si>
  <si>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</si>
  <si>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</si>
  <si>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</si>
  <si>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</si>
  <si>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</si>
  <si>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</si>
  <si>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</si>
  <si>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</si>
  <si>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</si>
  <si>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</si>
  <si>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</si>
  <si>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</si>
  <si>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</si>
  <si>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</si>
  <si>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</si>
  <si>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</si>
  <si>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</si>
  <si>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</si>
  <si>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</si>
  <si>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</si>
  <si>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</si>
  <si>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</si>
  <si>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</si>
  <si>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</si>
  <si>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</si>
  <si>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</si>
  <si>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</si>
  <si>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</si>
  <si>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</si>
  <si>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</si>
  <si>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</si>
  <si>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</si>
  <si>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</si>
  <si>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</si>
  <si>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</si>
  <si>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</si>
  <si>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</si>
  <si>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</si>
  <si>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</si>
  <si>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</si>
  <si>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</si>
  <si>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</si>
  <si>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</si>
  <si>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</si>
  <si>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</si>
  <si>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</si>
  <si>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</si>
  <si>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</si>
  <si>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</si>
  <si>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</si>
  <si>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</si>
  <si>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</si>
  <si>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</si>
  <si>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</si>
  <si>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</si>
  <si>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</si>
  <si>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</si>
  <si>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</si>
  <si>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</si>
  <si>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</si>
  <si>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</si>
  <si>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</si>
  <si>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</si>
  <si>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</si>
  <si>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</si>
  <si>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</si>
  <si>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</si>
  <si>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</si>
  <si>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</si>
  <si>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</si>
  <si>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</si>
  <si>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</si>
  <si>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</si>
  <si>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</si>
  <si>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</si>
  <si>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</si>
  <si>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</si>
  <si>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</si>
  <si>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</si>
  <si>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</si>
  <si>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</si>
  <si>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</si>
  <si>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</si>
  <si>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</si>
  <si>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</si>
  <si>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</si>
  <si>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</si>
  <si>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</si>
  <si>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</si>
  <si>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</si>
  <si>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</si>
  <si>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</si>
  <si>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</si>
  <si>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</si>
  <si>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</si>
  <si>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</si>
  <si>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</si>
  <si>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</si>
  <si>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</si>
  <si>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</si>
  <si>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</si>
  <si>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</si>
  <si>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</si>
  <si>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</si>
  <si>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</si>
  <si>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</si>
  <si>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</si>
  <si>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</si>
  <si>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</si>
  <si>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</si>
  <si>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</si>
  <si>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</si>
  <si>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</si>
  <si>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</si>
  <si>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</si>
  <si>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</si>
  <si>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</si>
  <si>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</si>
  <si>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</si>
  <si>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</si>
  <si>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</si>
  <si>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</si>
  <si>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</si>
  <si>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</si>
  <si>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</si>
  <si>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</si>
  <si>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</si>
  <si>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</si>
  <si>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</si>
  <si>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</si>
  <si>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</si>
  <si>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</si>
  <si>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</si>
  <si>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</si>
  <si>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</si>
  <si>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</si>
  <si>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</si>
  <si>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</si>
  <si>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</si>
  <si>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</si>
  <si>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</si>
  <si>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</si>
  <si>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</si>
  <si>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</si>
  <si>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</si>
  <si>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</si>
  <si>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</si>
  <si>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</si>
  <si>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</si>
  <si>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</si>
  <si>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</si>
  <si>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</si>
  <si>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</si>
  <si>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</si>
  <si>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</si>
  <si>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</si>
  <si>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</si>
  <si>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</si>
  <si>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</si>
  <si>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</si>
  <si>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</si>
  <si>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</si>
  <si>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</si>
  <si>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</si>
  <si>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</si>
  <si>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</si>
  <si>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</si>
  <si>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</si>
  <si>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</si>
  <si>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</si>
  <si>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</si>
  <si>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</si>
  <si>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</si>
  <si>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</si>
  <si>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</si>
  <si>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</si>
  <si>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</si>
  <si>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</si>
  <si>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</si>
  <si>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</si>
  <si>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</si>
  <si>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</si>
  <si>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</si>
  <si>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</si>
  <si>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</si>
  <si>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</si>
  <si>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</si>
  <si>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</si>
  <si>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</si>
  <si>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</si>
  <si>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</si>
  <si>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</si>
  <si>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</si>
  <si>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</si>
  <si>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</si>
  <si>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</si>
  <si>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</si>
  <si>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</si>
  <si>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</si>
  <si>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</si>
  <si>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</si>
  <si>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</si>
  <si>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</si>
  <si>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</si>
  <si>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</si>
  <si>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</si>
  <si>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</si>
  <si>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</si>
  <si>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</si>
  <si>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</si>
  <si>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</si>
  <si>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</si>
  <si>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</si>
  <si>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</si>
  <si>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</si>
  <si>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</si>
  <si>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</si>
  <si>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</si>
  <si>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</si>
  <si>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</si>
  <si>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</si>
  <si>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</si>
  <si>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</si>
  <si>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</si>
  <si>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</si>
  <si>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</si>
  <si>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</si>
  <si>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</si>
  <si>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</si>
  <si>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</si>
  <si>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</si>
  <si>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</si>
  <si>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</si>
  <si>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</si>
  <si>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</si>
  <si>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</si>
  <si>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</si>
  <si>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</si>
  <si>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</si>
  <si>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</si>
  <si>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</si>
  <si>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</si>
  <si>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</si>
  <si>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</si>
  <si>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</si>
  <si>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</si>
  <si>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</si>
  <si>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</si>
  <si>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</si>
  <si>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</si>
  <si>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</si>
  <si>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</si>
  <si>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</si>
  <si>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</si>
  <si>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</si>
  <si>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</si>
  <si>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</si>
  <si>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</si>
  <si>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</si>
  <si>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</si>
  <si>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</si>
  <si>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</si>
  <si>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</si>
  <si>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</si>
  <si>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</si>
  <si>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</si>
  <si>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</si>
  <si>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</si>
  <si>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</si>
  <si>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</si>
  <si>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</si>
  <si>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</si>
  <si>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</si>
  <si>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</si>
  <si>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</si>
  <si>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</si>
  <si>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</si>
  <si>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</si>
  <si>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</si>
  <si>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</si>
  <si>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</si>
  <si>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</si>
  <si>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</si>
  <si>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</si>
  <si>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</si>
  <si>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</si>
  <si>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</si>
  <si>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</si>
  <si>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</si>
  <si>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</si>
  <si>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</si>
  <si>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</si>
  <si>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</si>
  <si>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</si>
  <si>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</si>
  <si>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</si>
  <si>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</si>
  <si>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</si>
  <si>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</si>
  <si>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</si>
  <si>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</si>
  <si>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</si>
  <si>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</si>
  <si>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</si>
  <si>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</si>
  <si>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</si>
  <si>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</si>
  <si>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</si>
  <si>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</si>
  <si>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</si>
  <si>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</si>
  <si>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</si>
  <si>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</si>
  <si>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</si>
  <si>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</si>
  <si>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</si>
  <si>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</si>
  <si>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</si>
  <si>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</si>
  <si>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</si>
  <si>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</si>
  <si>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</si>
  <si>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</si>
  <si>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</si>
  <si>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</si>
  <si>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</si>
  <si>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</si>
  <si>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</si>
  <si>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</si>
  <si>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</si>
  <si>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</si>
  <si>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</si>
  <si>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</si>
  <si>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</si>
  <si>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</si>
  <si>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</si>
  <si>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</si>
  <si>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</si>
  <si>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</si>
  <si>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</si>
  <si>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</si>
  <si>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</si>
  <si>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</si>
  <si>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</si>
  <si>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</si>
  <si>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</si>
  <si>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</si>
  <si>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</si>
  <si>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</si>
  <si>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</si>
  <si>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</si>
  <si>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</si>
  <si>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</si>
  <si>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</si>
  <si>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</si>
  <si>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</si>
  <si>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</si>
  <si>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</si>
  <si>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</si>
  <si>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</si>
  <si>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</si>
  <si>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</si>
  <si>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</si>
  <si>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</si>
  <si>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</si>
  <si>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</si>
  <si>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</si>
  <si>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</si>
  <si>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</si>
  <si>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</si>
  <si>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</si>
  <si>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</si>
  <si>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</si>
  <si>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</si>
  <si>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</si>
  <si>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</si>
  <si>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</si>
  <si>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</si>
  <si>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</si>
  <si>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</si>
  <si>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</si>
  <si>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</si>
  <si>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</si>
  <si>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</si>
  <si>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</si>
  <si>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</si>
  <si>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</si>
  <si>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</si>
  <si>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</si>
  <si>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</si>
  <si>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</si>
  <si>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</si>
  <si>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</si>
  <si>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</si>
  <si>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</si>
  <si>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</si>
  <si>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</si>
  <si>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</si>
  <si>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</si>
  <si>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</si>
  <si>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</si>
  <si>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</si>
  <si>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</si>
  <si>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</si>
  <si>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</si>
  <si>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</si>
  <si>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</si>
  <si>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</si>
  <si>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</si>
  <si>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</si>
  <si>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</si>
  <si>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</si>
  <si>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</si>
  <si>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</si>
  <si>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</si>
  <si>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</si>
  <si>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</si>
  <si>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</si>
  <si>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</si>
  <si>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</si>
  <si>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</si>
  <si>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</si>
  <si>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</si>
  <si>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</si>
  <si>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</si>
  <si>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</si>
  <si>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</si>
  <si>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</si>
  <si>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</si>
  <si>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</si>
  <si>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</si>
  <si>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</si>
  <si>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</si>
  <si>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</si>
  <si>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</si>
  <si>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</si>
  <si>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</si>
  <si>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</si>
  <si>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</si>
  <si>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</si>
  <si>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</si>
  <si>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</si>
  <si>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</si>
  <si>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</si>
  <si>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</si>
  <si>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</si>
  <si>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</si>
  <si>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</si>
  <si>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</si>
  <si>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</si>
  <si>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</si>
  <si>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</si>
  <si>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</si>
  <si>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</si>
  <si>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</si>
  <si>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</si>
  <si>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</si>
  <si>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</si>
  <si>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</si>
  <si>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</si>
  <si>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</si>
  <si>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</si>
  <si>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</si>
  <si>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</si>
  <si>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</si>
  <si>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</si>
  <si>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</si>
  <si>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</si>
  <si>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</si>
  <si>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</si>
  <si>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</si>
  <si>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</si>
  <si>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</si>
  <si>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</si>
  <si>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</si>
  <si>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</si>
  <si>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</si>
  <si>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</si>
  <si>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</si>
  <si>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</si>
  <si>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</si>
  <si>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</si>
  <si>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</si>
  <si>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</si>
  <si>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</si>
  <si>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</si>
  <si>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</si>
  <si>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</si>
  <si>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</si>
  <si>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</si>
  <si>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</si>
  <si>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</si>
  <si>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</si>
  <si>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</si>
  <si>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</si>
  <si>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</si>
  <si>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</si>
  <si>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</si>
  <si>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</si>
  <si>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</si>
  <si>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</si>
  <si>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</si>
  <si>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</si>
  <si>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</si>
  <si>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</si>
  <si>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</si>
  <si>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</si>
  <si>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</si>
  <si>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</si>
  <si>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</si>
  <si>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</si>
  <si>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</si>
  <si>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</si>
  <si>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</si>
  <si>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</si>
  <si>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</si>
  <si>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</si>
  <si>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</si>
  <si>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</si>
  <si>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</si>
  <si>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</si>
  <si>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</si>
  <si>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</si>
  <si>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</si>
  <si>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</si>
  <si>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</si>
  <si>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</si>
  <si>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</si>
  <si>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</si>
  <si>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</si>
  <si>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</si>
  <si>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</si>
  <si>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</si>
  <si>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</si>
  <si>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</si>
  <si>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</si>
  <si>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</si>
  <si>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</si>
  <si>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</si>
  <si>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</si>
  <si>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</si>
  <si>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</si>
  <si>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</si>
  <si>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</si>
  <si>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</si>
  <si>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</si>
  <si>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</si>
  <si>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</si>
  <si>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</si>
  <si>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</si>
  <si>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</si>
  <si>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</si>
  <si>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</si>
  <si>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</si>
  <si>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</si>
  <si>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</si>
  <si>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</si>
  <si>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</si>
  <si>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</si>
  <si>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</si>
  <si>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</si>
  <si>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</si>
  <si>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</si>
  <si>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</si>
  <si>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</si>
  <si>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</si>
  <si>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</si>
  <si>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</si>
  <si>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</si>
  <si>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</si>
  <si>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</si>
  <si>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</si>
  <si>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</si>
  <si>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</si>
  <si>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</si>
  <si>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</si>
  <si>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</si>
  <si>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</si>
  <si>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</si>
  <si>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</si>
  <si>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</si>
  <si>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</si>
  <si>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</si>
  <si>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</si>
  <si>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</si>
  <si>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</si>
  <si>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</si>
  <si>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</si>
  <si>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</si>
  <si>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</si>
  <si>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</si>
  <si>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</si>
  <si>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</si>
  <si>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</si>
  <si>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</si>
  <si>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</si>
  <si>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</si>
  <si>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</si>
  <si>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</si>
  <si>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</si>
  <si>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</si>
  <si>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</si>
  <si>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</si>
  <si>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</si>
  <si>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</si>
  <si>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</si>
  <si>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</si>
  <si>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</si>
  <si>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</si>
  <si>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</si>
  <si>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</si>
  <si>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</si>
  <si>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</si>
  <si>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</si>
  <si>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</si>
  <si>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</si>
  <si>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</si>
  <si>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</si>
  <si>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</si>
  <si>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</si>
  <si>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</si>
  <si>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</si>
  <si>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</si>
  <si>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</si>
  <si>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</si>
  <si>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</si>
  <si>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</si>
  <si>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</si>
  <si>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</si>
  <si>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</si>
  <si>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</si>
  <si>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</si>
  <si>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</si>
  <si>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</si>
  <si>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</si>
  <si>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</si>
  <si>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</si>
  <si>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</si>
  <si>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</si>
  <si>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</si>
  <si>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</si>
  <si>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</si>
  <si>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</si>
  <si>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</si>
  <si>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</si>
  <si>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</si>
  <si>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</si>
  <si>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</si>
  <si>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</si>
  <si>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</si>
  <si>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</si>
  <si>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</si>
  <si>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</si>
  <si>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</si>
  <si>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</si>
  <si>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</si>
  <si>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</si>
  <si>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</si>
  <si>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</si>
  <si>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</si>
  <si>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</si>
  <si>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</si>
  <si>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</si>
  <si>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</si>
  <si>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</si>
  <si>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</si>
  <si>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</si>
  <si>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</si>
  <si>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</si>
  <si>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</si>
  <si>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</si>
  <si>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</si>
  <si>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</si>
  <si>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</si>
  <si>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</si>
  <si>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</si>
  <si>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</si>
  <si>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</si>
  <si>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</si>
  <si>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</si>
  <si>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</si>
  <si>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</si>
  <si>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</si>
  <si>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</si>
  <si>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</si>
  <si>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</si>
  <si>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</si>
  <si>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</si>
  <si>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</si>
  <si>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</si>
  <si>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</si>
  <si>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</si>
  <si>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</si>
  <si>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</si>
  <si>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</si>
  <si>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</si>
  <si>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</si>
  <si>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</si>
  <si>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</si>
  <si>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</si>
  <si>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</si>
  <si>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</si>
  <si>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</si>
  <si>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</si>
  <si>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</si>
  <si>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</si>
  <si>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</si>
  <si>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</si>
  <si>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</si>
  <si>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</si>
  <si>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</si>
  <si>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</si>
  <si>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</si>
  <si>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</si>
  <si>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</si>
  <si>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</si>
  <si>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</si>
  <si>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</si>
  <si>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</si>
  <si>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</si>
  <si>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</si>
  <si>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</si>
  <si>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</si>
  <si>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</si>
  <si>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</si>
  <si>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</si>
  <si>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</si>
  <si>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</si>
  <si>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</si>
  <si>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</si>
  <si>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</si>
  <si>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</si>
  <si>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</si>
  <si>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</si>
  <si>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</si>
  <si>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</si>
  <si>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</si>
  <si>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</si>
  <si>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</si>
  <si>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</si>
  <si>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</si>
  <si>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</si>
  <si>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</si>
  <si>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</si>
  <si>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</si>
  <si>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</si>
  <si>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</si>
  <si>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</si>
  <si>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</si>
  <si>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</si>
  <si>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</si>
  <si>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</si>
  <si>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</si>
  <si>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</si>
  <si>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</si>
  <si>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</si>
  <si>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</si>
  <si>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</si>
  <si>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</si>
  <si>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</si>
  <si>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</si>
  <si>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</si>
  <si>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</si>
  <si>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</si>
  <si>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</si>
  <si>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</si>
  <si>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</si>
  <si>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</si>
  <si>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</si>
  <si>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</si>
  <si>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</si>
  <si>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</si>
  <si>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</si>
  <si>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</si>
  <si>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</si>
  <si>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</si>
  <si>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</si>
  <si>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</si>
  <si>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</si>
  <si>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</si>
  <si>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</si>
  <si>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</si>
  <si>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</si>
  <si>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</si>
  <si>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</si>
  <si>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</si>
  <si>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</si>
  <si>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</si>
  <si>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</si>
  <si>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</si>
  <si>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</si>
  <si>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</si>
  <si>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</si>
  <si>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</si>
  <si>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</si>
  <si>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</si>
  <si>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</si>
  <si>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</si>
  <si>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</si>
  <si>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</si>
  <si>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</si>
  <si>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</si>
  <si>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</si>
  <si>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</si>
  <si>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</si>
  <si>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</si>
  <si>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</si>
  <si>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</si>
  <si>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</si>
  <si>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</si>
  <si>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</si>
  <si>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</si>
  <si>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</si>
  <si>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</si>
  <si>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</si>
  <si>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</si>
  <si>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</si>
  <si>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</si>
  <si>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</si>
  <si>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</si>
  <si>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</si>
  <si>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</si>
  <si>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</si>
  <si>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</si>
  <si>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</si>
  <si>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</si>
  <si>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</si>
  <si>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</si>
  <si>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</si>
  <si>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</si>
  <si>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</si>
  <si>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</si>
  <si>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</si>
  <si>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</si>
  <si>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</si>
  <si>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</si>
  <si>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</si>
  <si>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</si>
  <si>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</si>
  <si>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</si>
  <si>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</si>
  <si>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</si>
  <si>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</si>
  <si>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</si>
  <si>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</si>
  <si>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</si>
  <si>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</si>
  <si>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</si>
  <si>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</si>
  <si>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</si>
  <si>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</si>
  <si>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</si>
  <si>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</si>
  <si>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</si>
  <si>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</si>
  <si>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</si>
  <si>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</si>
  <si>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</si>
  <si>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</si>
  <si>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</si>
  <si>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</si>
  <si>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</si>
  <si>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</si>
  <si>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</si>
  <si>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</si>
  <si>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</si>
  <si>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</si>
  <si>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</si>
  <si>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</si>
  <si>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</si>
  <si>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</si>
  <si>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</si>
  <si>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</si>
  <si>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</si>
  <si>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</si>
  <si>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</si>
  <si>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</si>
  <si>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</si>
  <si>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</si>
  <si>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</si>
  <si>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</si>
  <si>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</si>
  <si>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</si>
  <si>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</si>
  <si>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</si>
  <si>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</si>
  <si>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</si>
  <si>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</si>
  <si>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</si>
  <si>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</si>
  <si>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</si>
  <si>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</si>
  <si>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</si>
  <si>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</si>
  <si>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</si>
  <si>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</si>
  <si>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</si>
  <si>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</si>
  <si>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</si>
  <si>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</si>
  <si>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</si>
  <si>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</si>
  <si>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</si>
  <si>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</si>
  <si>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</si>
  <si>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</si>
  <si>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</si>
  <si>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</si>
  <si>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</si>
  <si>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</si>
  <si>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</si>
  <si>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</si>
  <si>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</si>
  <si>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</si>
  <si>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</si>
  <si>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</si>
  <si>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</si>
  <si>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</si>
  <si>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</si>
  <si>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</si>
  <si>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</si>
  <si>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</si>
  <si>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</si>
  <si>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</si>
  <si>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</si>
  <si>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</si>
  <si>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</si>
  <si>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</si>
  <si>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</si>
  <si>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</si>
  <si>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</si>
  <si>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</si>
  <si>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</si>
  <si>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</si>
  <si>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</si>
  <si>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</si>
  <si>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</si>
  <si>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</si>
  <si>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</si>
  <si>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</si>
  <si>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</si>
  <si>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</si>
  <si>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</si>
  <si>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</si>
  <si>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</si>
  <si>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</si>
  <si>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</si>
  <si>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</si>
  <si>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</si>
  <si>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</si>
  <si>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</si>
  <si>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</si>
  <si>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</si>
  <si>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</si>
  <si>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</si>
  <si>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</si>
  <si>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</si>
  <si>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</si>
  <si>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</si>
  <si>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</si>
  <si>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</si>
  <si>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</si>
  <si>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</si>
  <si>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</si>
  <si>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</si>
  <si>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</si>
  <si>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</si>
  <si>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</si>
  <si>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</si>
  <si>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</si>
  <si>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</si>
  <si>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</si>
  <si>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</si>
  <si>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</si>
  <si>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</si>
  <si>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</si>
  <si>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</si>
  <si>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</si>
  <si>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</si>
  <si>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</si>
  <si>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</si>
  <si>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</si>
  <si>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</si>
  <si>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</si>
  <si>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</si>
  <si>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</si>
  <si>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</si>
  <si>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</si>
  <si>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</si>
  <si>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</si>
  <si>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</si>
  <si>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</si>
  <si>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</si>
  <si>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</si>
  <si>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</si>
  <si>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</si>
  <si>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</si>
  <si>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</si>
  <si>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</si>
  <si>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</si>
  <si>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</si>
  <si>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</si>
  <si>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</si>
  <si>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</si>
  <si>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</si>
  <si>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</si>
  <si>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</si>
  <si>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</si>
  <si>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</si>
  <si>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</si>
  <si>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</si>
  <si>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</si>
  <si>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</si>
  <si>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</si>
  <si>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</si>
  <si>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</si>
  <si>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</si>
  <si>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</si>
  <si>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</si>
  <si>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</si>
  <si>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</si>
  <si>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</si>
  <si>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</si>
  <si>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</si>
  <si>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</si>
  <si>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</si>
  <si>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</si>
  <si>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</si>
  <si>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</si>
  <si>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</si>
  <si>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</si>
  <si>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</si>
  <si>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</si>
  <si>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</si>
  <si>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</si>
  <si>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</si>
  <si>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</si>
  <si>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</si>
  <si>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</si>
  <si>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</si>
  <si>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</si>
  <si>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</si>
  <si>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</si>
  <si>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</si>
  <si>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</si>
  <si>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</si>
  <si>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</si>
  <si>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</si>
  <si>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</si>
  <si>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</si>
  <si>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</si>
  <si>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</si>
  <si>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</si>
  <si>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</si>
  <si>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</si>
  <si>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</si>
  <si>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</si>
  <si>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</si>
  <si>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</si>
  <si>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</si>
  <si>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</si>
  <si>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</si>
  <si>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</si>
  <si>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</si>
  <si>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</si>
  <si>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</si>
  <si>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</si>
  <si>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</si>
  <si>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</si>
  <si>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</si>
  <si>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</si>
  <si>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</si>
  <si>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</si>
  <si>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</si>
  <si>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</si>
  <si>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</si>
  <si>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</si>
  <si>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</si>
  <si>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</si>
  <si>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</si>
  <si>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</si>
  <si>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</si>
  <si>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</si>
  <si>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</si>
  <si>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</si>
  <si>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</si>
  <si>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</si>
  <si>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</si>
  <si>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</si>
  <si>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</si>
  <si>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</si>
  <si>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</si>
  <si>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</si>
  <si>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</si>
  <si>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</si>
  <si>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</si>
  <si>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</si>
  <si>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</si>
  <si>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</si>
  <si>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</si>
  <si>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</si>
  <si>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</si>
  <si>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</si>
  <si>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</si>
  <si>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</si>
  <si>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</si>
  <si>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</si>
  <si>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</si>
  <si>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</si>
  <si>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</si>
  <si>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</si>
  <si>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</si>
  <si>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</si>
  <si>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</si>
  <si>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</si>
  <si>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</si>
  <si>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</si>
  <si>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</si>
  <si>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</si>
  <si>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</si>
  <si>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</si>
  <si>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</si>
  <si>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</si>
  <si>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</si>
  <si>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</si>
  <si>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</si>
  <si>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</si>
  <si>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</si>
  <si>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</si>
  <si>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</si>
  <si>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</si>
  <si>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</si>
  <si>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</si>
  <si>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</si>
  <si>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</si>
  <si>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</si>
  <si>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</si>
  <si>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</si>
  <si>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</si>
  <si>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</si>
  <si>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</si>
  <si>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</si>
  <si>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</si>
  <si>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</si>
  <si>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</si>
  <si>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</si>
  <si>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</si>
  <si>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</si>
  <si>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</si>
  <si>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</si>
  <si>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</si>
  <si>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</si>
  <si>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</si>
  <si>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</si>
  <si>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</si>
  <si>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</si>
  <si>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</si>
  <si>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</si>
  <si>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</si>
  <si>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</si>
  <si>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</si>
  <si>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</si>
  <si>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</si>
  <si>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</si>
  <si>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</si>
  <si>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</si>
  <si>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</si>
  <si>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</si>
  <si>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</si>
  <si>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</si>
  <si>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</si>
  <si>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</si>
  <si>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</si>
  <si>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</si>
  <si>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</si>
  <si>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</si>
  <si>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</si>
  <si>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</si>
  <si>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</si>
  <si>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</si>
  <si>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</si>
  <si>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</si>
  <si>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</si>
  <si>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</si>
  <si>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</si>
  <si>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</si>
  <si>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</si>
  <si>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</si>
  <si>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</si>
  <si>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</si>
  <si>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</si>
  <si>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</si>
  <si>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</si>
  <si>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</si>
  <si>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</si>
  <si>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</si>
  <si>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</si>
  <si>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</si>
  <si>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</si>
  <si>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</si>
  <si>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</si>
  <si>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</si>
  <si>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</si>
  <si>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</si>
  <si>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</si>
  <si>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</si>
  <si>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</si>
  <si>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</si>
  <si>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</si>
  <si>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</si>
  <si>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</si>
  <si>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</si>
  <si>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</si>
  <si>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</si>
  <si>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</si>
  <si>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</si>
  <si>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</si>
  <si>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</si>
  <si>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</si>
  <si>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</si>
  <si>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</si>
  <si>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</si>
  <si>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</si>
  <si>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</si>
  <si>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</si>
  <si>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</si>
  <si>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</si>
  <si>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</si>
  <si>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</si>
  <si>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</si>
  <si>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</si>
  <si>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</si>
  <si>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</si>
  <si>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</si>
  <si>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</si>
  <si>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</si>
  <si>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</si>
  <si>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</si>
  <si>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</si>
  <si>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</si>
  <si>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</si>
  <si>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</si>
  <si>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</si>
  <si>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</si>
  <si>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</si>
  <si>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</si>
  <si>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</si>
  <si>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</si>
  <si>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</si>
  <si>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</si>
  <si>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</si>
  <si>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</si>
  <si>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</si>
  <si>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</si>
  <si>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</si>
  <si>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</si>
  <si>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</si>
  <si>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</si>
  <si>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</si>
  <si>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</si>
  <si>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</si>
  <si>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</si>
  <si>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</si>
  <si>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</si>
  <si>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</si>
  <si>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</si>
  <si>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</si>
  <si>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</si>
  <si>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</si>
  <si>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</si>
  <si>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</si>
  <si>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</si>
  <si>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</si>
  <si>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</si>
  <si>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</si>
  <si>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</si>
  <si>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</si>
  <si>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</si>
  <si>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</si>
  <si>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</si>
  <si>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</si>
  <si>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</si>
  <si>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</si>
  <si>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</si>
  <si>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</si>
  <si>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</si>
  <si>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</si>
  <si>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</si>
  <si>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</si>
  <si>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</si>
  <si>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</si>
  <si>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</si>
  <si>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</si>
  <si>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</si>
  <si>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</si>
  <si>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</si>
  <si>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</si>
  <si>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</si>
  <si>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</si>
  <si>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</si>
  <si>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</si>
  <si>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</si>
  <si>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</si>
  <si>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</si>
  <si>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</si>
  <si>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</si>
  <si>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</si>
  <si>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</si>
  <si>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</si>
  <si>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</si>
  <si>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</si>
  <si>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</si>
  <si>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</si>
  <si>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</si>
  <si>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</si>
  <si>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</si>
  <si>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</si>
  <si>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</si>
  <si>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</si>
  <si>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</si>
  <si>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</si>
  <si>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</si>
  <si>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</si>
  <si>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</si>
  <si>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</si>
  <si>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</si>
  <si>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</si>
  <si>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</si>
  <si>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</si>
  <si>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</si>
  <si>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</si>
  <si>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</si>
  <si>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</si>
  <si>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</si>
  <si>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</si>
  <si>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</si>
  <si>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</si>
  <si>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</si>
  <si>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</si>
  <si>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</si>
  <si>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</si>
  <si>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</si>
  <si>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</si>
  <si>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</si>
  <si>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</si>
  <si>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</si>
  <si>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</si>
  <si>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</si>
  <si>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</si>
  <si>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</si>
  <si>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</si>
  <si>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</si>
  <si>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</si>
  <si>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</si>
  <si>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</si>
  <si>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</si>
  <si>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</si>
  <si>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</si>
  <si>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</si>
  <si>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</si>
  <si>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</si>
  <si>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</si>
  <si>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</si>
  <si>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</si>
  <si>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</si>
  <si>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</si>
  <si>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</si>
  <si>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</si>
  <si>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</si>
  <si>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</si>
  <si>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</si>
  <si>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</si>
  <si>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</si>
  <si>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</si>
  <si>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</si>
  <si>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</si>
  <si>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</si>
  <si>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</si>
  <si>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</si>
  <si>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</si>
  <si>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</si>
  <si>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</si>
  <si>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</si>
  <si>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</si>
  <si>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</si>
  <si>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</si>
  <si>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</si>
  <si>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</si>
  <si>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</si>
  <si>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</si>
  <si>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</si>
  <si>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</si>
  <si>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</si>
  <si>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</si>
  <si>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</si>
  <si>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</si>
  <si>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</si>
  <si>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</si>
  <si>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</si>
  <si>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</si>
  <si>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</si>
  <si>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</si>
  <si>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</si>
  <si>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</si>
  <si>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</si>
  <si>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</si>
  <si>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</si>
  <si>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</si>
  <si>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</si>
  <si>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</si>
  <si>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</si>
  <si>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</si>
  <si>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</si>
  <si>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</si>
  <si>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</si>
  <si>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</si>
  <si>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</si>
  <si>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</si>
  <si>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</si>
  <si>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</si>
  <si>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</si>
  <si>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</si>
  <si>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</si>
  <si>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</si>
  <si>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</si>
  <si>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</si>
  <si>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</si>
  <si>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</si>
  <si>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</si>
  <si>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</si>
  <si>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</si>
  <si>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</si>
  <si>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</si>
  <si>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</si>
  <si>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</si>
  <si>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</si>
  <si>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</si>
  <si>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</si>
  <si>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</si>
  <si>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</si>
  <si>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</si>
  <si>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</si>
  <si>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</si>
  <si>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</si>
  <si>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</si>
  <si>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</si>
  <si>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</si>
  <si>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</si>
  <si>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</si>
  <si>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</si>
  <si>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</si>
  <si>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</si>
  <si>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</si>
  <si>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</si>
  <si>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</si>
  <si>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</si>
  <si>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</si>
  <si>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</si>
  <si>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</si>
  <si>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</si>
  <si>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</si>
  <si>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</si>
  <si>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</si>
  <si>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</si>
  <si>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</si>
  <si>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</si>
  <si>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</si>
  <si>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</si>
  <si>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</si>
  <si>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</si>
  <si>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</si>
  <si>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</si>
  <si>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</si>
  <si>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</si>
  <si>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</si>
  <si>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</si>
  <si>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</si>
  <si>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</si>
  <si>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</si>
  <si>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</si>
  <si>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</si>
  <si>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</si>
  <si>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</si>
  <si>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</si>
  <si>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</si>
  <si>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</si>
  <si>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</si>
  <si>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</si>
  <si>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</si>
  <si>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</si>
  <si>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</si>
  <si>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</si>
  <si>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</si>
  <si>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</si>
  <si>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</si>
  <si>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</si>
  <si>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</si>
  <si>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</si>
  <si>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</si>
  <si>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</si>
  <si>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</si>
  <si>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</si>
  <si>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</si>
  <si>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</si>
  <si>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</si>
  <si>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</si>
  <si>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</si>
  <si>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</si>
  <si>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</si>
  <si>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</si>
  <si>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</si>
  <si>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</si>
  <si>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</si>
  <si>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</si>
  <si>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</si>
  <si>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</si>
  <si>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</si>
  <si>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</si>
  <si>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</si>
  <si>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</si>
  <si>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</si>
  <si>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</si>
  <si>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</si>
  <si>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</si>
  <si>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</si>
  <si>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</si>
  <si>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</si>
  <si>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</si>
  <si>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</si>
  <si>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</si>
  <si>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</si>
  <si>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</si>
  <si>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</si>
  <si>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</si>
  <si>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</si>
  <si>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</si>
  <si>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</si>
  <si>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</si>
  <si>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</si>
  <si>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</si>
  <si>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</si>
  <si>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</si>
  <si>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</si>
  <si>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</si>
  <si>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</si>
  <si>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</si>
  <si>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</si>
  <si>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</si>
  <si>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</si>
  <si>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</si>
  <si>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</si>
  <si>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</si>
  <si>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</si>
  <si>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</si>
  <si>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</si>
  <si>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</si>
  <si>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</si>
  <si>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</si>
  <si>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</si>
  <si>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</si>
  <si>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</si>
  <si>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</si>
  <si>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</si>
  <si>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</si>
  <si>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</si>
  <si>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</si>
  <si>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</si>
  <si>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</si>
  <si>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</si>
  <si>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</si>
  <si>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</si>
  <si>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</si>
  <si>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</si>
  <si>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</si>
  <si>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</si>
  <si>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</si>
  <si>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</si>
  <si>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</si>
  <si>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</si>
  <si>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</si>
  <si>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</si>
  <si>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</si>
  <si>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</si>
  <si>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</si>
  <si>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</si>
  <si>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</si>
  <si>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</si>
  <si>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</si>
  <si>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</si>
  <si>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</si>
  <si>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</si>
  <si>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</si>
  <si>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</si>
  <si>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</si>
  <si>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</si>
  <si>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</si>
  <si>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</si>
  <si>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</si>
  <si>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</si>
  <si>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</si>
  <si>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</si>
  <si>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</si>
  <si>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</si>
  <si>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</si>
  <si>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</si>
  <si>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</si>
  <si>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</si>
  <si>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</si>
  <si>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</si>
  <si>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</si>
  <si>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</si>
  <si>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</si>
  <si>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</si>
  <si>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</si>
  <si>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</si>
  <si>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</si>
  <si>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</si>
  <si>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</si>
  <si>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</si>
  <si>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</si>
  <si>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</si>
  <si>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</si>
  <si>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</si>
  <si>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</si>
  <si>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</si>
  <si>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</si>
  <si>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</si>
  <si>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</si>
  <si>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</si>
  <si>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</si>
  <si>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</si>
  <si>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</si>
  <si>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</si>
  <si>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</si>
  <si>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</si>
  <si>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</si>
  <si>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</si>
  <si>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</si>
  <si>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</si>
  <si>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</si>
  <si>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</si>
  <si>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</si>
  <si>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</si>
  <si>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</si>
  <si>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</si>
  <si>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</si>
  <si>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</si>
  <si>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</si>
  <si>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</si>
  <si>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</si>
  <si>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</si>
  <si>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</si>
  <si>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</si>
  <si>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</si>
  <si>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</si>
  <si>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</si>
  <si>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</si>
  <si>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</si>
  <si>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</si>
  <si>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</si>
  <si>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</si>
  <si>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</si>
  <si>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</si>
  <si>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</si>
  <si>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</si>
  <si>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</si>
  <si>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</si>
  <si>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</si>
  <si>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</si>
  <si>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</si>
  <si>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</si>
  <si>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</si>
  <si>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</si>
  <si>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</si>
  <si>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</si>
  <si>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</si>
  <si>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</si>
  <si>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</si>
  <si>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</si>
  <si>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</si>
  <si>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</si>
  <si>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</si>
  <si>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</si>
  <si>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</si>
  <si>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</si>
  <si>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</si>
  <si>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</si>
  <si>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</si>
  <si>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</si>
  <si>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</si>
  <si>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</si>
  <si>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</si>
  <si>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</si>
  <si>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</si>
  <si>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</si>
  <si>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</si>
  <si>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</si>
  <si>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</si>
  <si>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</si>
  <si>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</si>
  <si>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</si>
  <si>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</si>
  <si>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</si>
  <si>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</si>
  <si>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</si>
  <si>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</si>
  <si>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</si>
  <si>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</si>
  <si>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</si>
  <si>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</si>
  <si>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</si>
  <si>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</si>
  <si>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</si>
  <si>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</si>
  <si>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</si>
  <si>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</si>
  <si>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</si>
  <si>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</si>
  <si>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</si>
  <si>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</si>
  <si>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</si>
  <si>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</si>
  <si>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</si>
  <si>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</si>
  <si>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</si>
  <si>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</si>
  <si>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</si>
  <si>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</si>
  <si>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</si>
  <si>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</si>
  <si>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</si>
  <si>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</si>
  <si>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</si>
  <si>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</si>
  <si>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</si>
  <si>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</si>
  <si>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</si>
  <si>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</si>
  <si>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</si>
  <si>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</si>
  <si>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</si>
  <si>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</si>
  <si>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</si>
  <si>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</si>
  <si>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</si>
  <si>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</si>
  <si>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</si>
  <si>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</si>
  <si>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</si>
  <si>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</si>
  <si>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</si>
  <si>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</si>
  <si>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</si>
  <si>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</si>
  <si>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</si>
  <si>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</si>
  <si>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</si>
  <si>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</si>
  <si>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</si>
  <si>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</si>
  <si>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</si>
  <si>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</si>
  <si>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</si>
  <si>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</si>
  <si>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</si>
  <si>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</si>
  <si>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</si>
  <si>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</si>
  <si>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</si>
  <si>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</si>
  <si>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</si>
  <si>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</si>
  <si>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</si>
  <si>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</si>
  <si>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</si>
  <si>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</si>
  <si>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</si>
  <si>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</si>
  <si>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</si>
  <si>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</si>
  <si>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</si>
  <si>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</si>
  <si>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</si>
  <si>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</si>
  <si>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</si>
  <si>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</si>
  <si>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</si>
  <si>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</si>
  <si>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</si>
  <si>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</si>
  <si>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</si>
  <si>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</si>
  <si>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</si>
  <si>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</si>
  <si>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</si>
  <si>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</si>
  <si>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</si>
  <si>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</si>
  <si>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</si>
  <si>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</si>
  <si>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</si>
  <si>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</si>
  <si>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</si>
  <si>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</si>
  <si>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</si>
  <si>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</si>
  <si>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</si>
  <si>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</si>
  <si>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</si>
  <si>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</si>
  <si>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</si>
  <si>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</si>
  <si>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</si>
  <si>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</si>
  <si>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</si>
  <si>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</si>
  <si>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</si>
  <si>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</si>
  <si>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</si>
  <si>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</si>
  <si>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</si>
  <si>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</si>
  <si>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</si>
  <si>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</si>
  <si>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</si>
  <si>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</si>
  <si>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</si>
  <si>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</si>
  <si>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</si>
  <si>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</si>
  <si>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</si>
  <si>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</si>
  <si>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</si>
  <si>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</si>
  <si>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</si>
  <si>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</si>
  <si>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</si>
  <si>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</si>
  <si>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</si>
  <si>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</si>
  <si>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</si>
  <si>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</si>
  <si>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</si>
  <si>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</si>
  <si>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</si>
  <si>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</si>
  <si>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</si>
  <si>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</si>
  <si>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</si>
  <si>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</si>
  <si>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</si>
  <si>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</si>
  <si>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</si>
  <si>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</si>
  <si>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</si>
  <si>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</si>
  <si>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</si>
  <si>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</si>
  <si>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</si>
  <si>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</si>
  <si>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</si>
  <si>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</si>
  <si>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</si>
  <si>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</si>
  <si>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</si>
  <si>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</si>
  <si>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</si>
  <si>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</si>
  <si>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</si>
  <si>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</si>
  <si>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</si>
  <si>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</si>
  <si>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</si>
  <si>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</si>
  <si>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</si>
  <si>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</si>
  <si>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</si>
  <si>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</si>
  <si>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</si>
  <si>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</si>
  <si>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</si>
  <si>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</si>
  <si>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</si>
  <si>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</si>
  <si>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</si>
  <si>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</si>
  <si>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</si>
  <si>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</si>
  <si>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</si>
  <si>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</si>
  <si>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</si>
  <si>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</si>
  <si>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</si>
  <si>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</si>
  <si>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</si>
  <si>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</si>
  <si>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</si>
  <si>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</si>
  <si>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</si>
  <si>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</si>
  <si>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</si>
  <si>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</si>
  <si>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</si>
  <si>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</si>
  <si>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</si>
  <si>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</si>
  <si>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</si>
  <si>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</si>
  <si>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</si>
  <si>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</si>
  <si>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</si>
  <si>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</si>
  <si>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</si>
  <si>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</si>
  <si>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</si>
  <si>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</si>
  <si>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</si>
  <si>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</si>
  <si>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</si>
  <si>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</si>
  <si>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</si>
  <si>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</si>
  <si>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</si>
  <si>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</si>
  <si>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</si>
  <si>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</si>
  <si>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</si>
  <si>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</si>
  <si>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</si>
  <si>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</si>
  <si>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</si>
  <si>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</si>
  <si>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</si>
  <si>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</si>
  <si>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</si>
  <si>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</si>
  <si>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</si>
  <si>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</si>
  <si>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</si>
  <si>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</si>
  <si>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</si>
  <si>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</si>
  <si>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</si>
  <si>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</si>
  <si>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</si>
  <si>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</si>
  <si>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</si>
  <si>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</si>
  <si>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</si>
  <si>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</si>
  <si>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</si>
  <si>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</si>
  <si>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</si>
  <si>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</si>
  <si>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</si>
  <si>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</si>
  <si>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</si>
  <si>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</si>
  <si>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</si>
  <si>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</si>
  <si>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</si>
  <si>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</si>
  <si>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</si>
  <si>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</si>
  <si>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</si>
  <si>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</si>
  <si>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</si>
  <si>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</si>
  <si>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</si>
  <si>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</si>
  <si>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</si>
  <si>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</si>
  <si>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</si>
  <si>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</si>
  <si>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</si>
  <si>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</si>
  <si>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</si>
  <si>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</si>
  <si>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</si>
  <si>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</si>
  <si>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</si>
  <si>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</si>
  <si>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</si>
  <si>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</si>
  <si>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</si>
  <si>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</si>
  <si>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</si>
  <si>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</si>
  <si>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</si>
  <si>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</si>
  <si>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</si>
  <si>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</si>
  <si>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</si>
  <si>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</si>
  <si>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</si>
  <si>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</si>
  <si>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</si>
  <si>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</si>
  <si>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</si>
  <si>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</si>
  <si>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</si>
  <si>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</si>
  <si>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</si>
  <si>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</si>
  <si>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</si>
  <si>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</si>
  <si>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</si>
  <si>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</si>
  <si>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</si>
  <si>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</si>
  <si>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</si>
  <si>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</si>
  <si>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</si>
  <si>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</si>
  <si>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</si>
  <si>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</si>
  <si>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</si>
  <si>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</si>
  <si>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</si>
  <si>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</si>
  <si>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</si>
  <si>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</si>
  <si>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</si>
  <si>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</si>
  <si>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</si>
  <si>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</si>
  <si>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</si>
  <si>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</si>
  <si>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</si>
  <si>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</si>
  <si>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</si>
  <si>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</si>
  <si>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</si>
  <si>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</si>
  <si>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</si>
  <si>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</si>
  <si>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</si>
  <si>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</si>
  <si>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</si>
  <si>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</si>
  <si>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</si>
  <si>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</si>
  <si>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</si>
  <si>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</si>
  <si>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</si>
  <si>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</si>
  <si>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</si>
  <si>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</si>
  <si>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</si>
  <si>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</si>
  <si>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</si>
  <si>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</si>
  <si>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</si>
  <si>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</si>
  <si>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</si>
  <si>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</si>
  <si>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</si>
  <si>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</si>
  <si>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</si>
  <si>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</si>
  <si>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</si>
  <si>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</si>
  <si>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</si>
  <si>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</si>
  <si>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</si>
  <si>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</si>
  <si>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</si>
  <si>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</si>
  <si>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</si>
  <si>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</si>
  <si>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</si>
  <si>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</si>
  <si>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</si>
  <si>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</si>
  <si>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</si>
  <si>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</si>
  <si>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</si>
  <si>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</si>
  <si>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</si>
  <si>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</si>
  <si>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</si>
  <si>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</si>
  <si>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</si>
  <si>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</si>
  <si>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</si>
  <si>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</si>
  <si>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</si>
  <si>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</si>
  <si>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</si>
  <si>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</si>
  <si>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</si>
  <si>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</si>
  <si>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</si>
  <si>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</si>
  <si>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</si>
  <si>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</si>
  <si>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</si>
  <si>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</si>
  <si>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</si>
  <si>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</si>
  <si>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</si>
  <si>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</si>
  <si>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</si>
  <si>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</si>
  <si>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</si>
  <si>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</si>
  <si>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</si>
  <si>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</si>
  <si>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</si>
  <si>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</si>
  <si>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</si>
  <si>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</si>
  <si>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</si>
  <si>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</si>
  <si>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</si>
  <si>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</si>
  <si>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</si>
  <si>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</si>
  <si>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</si>
  <si>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</si>
  <si>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</si>
  <si>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</si>
  <si>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</si>
  <si>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</si>
  <si>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</si>
  <si>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</si>
  <si>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</si>
  <si>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</si>
  <si>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</si>
  <si>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</si>
  <si>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</si>
  <si>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</si>
  <si>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</si>
  <si>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</si>
  <si>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</si>
  <si>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</si>
  <si>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</si>
  <si>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</si>
  <si>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</si>
  <si>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</si>
  <si>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</si>
  <si>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</si>
  <si>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</si>
  <si>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</si>
  <si>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</si>
  <si>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</si>
  <si>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</si>
  <si>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</si>
  <si>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</si>
  <si>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</si>
  <si>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</si>
  <si>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</si>
  <si>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</si>
  <si>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</si>
  <si>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</si>
  <si>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</si>
  <si>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</si>
  <si>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</si>
  <si>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</si>
  <si>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</si>
  <si>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</si>
  <si>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</si>
  <si>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</si>
  <si>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</si>
  <si>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</si>
  <si>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</si>
  <si>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</si>
  <si>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</si>
  <si>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</si>
  <si>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</si>
  <si>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</si>
  <si>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</si>
  <si>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</si>
  <si>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</si>
  <si>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</si>
  <si>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</si>
  <si>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</si>
  <si>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</si>
  <si>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</si>
  <si>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</si>
  <si>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</si>
  <si>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</si>
  <si>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</si>
  <si>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</si>
  <si>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</si>
  <si>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</si>
  <si>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</si>
  <si>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</si>
  <si>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</si>
  <si>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</si>
  <si>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</si>
  <si>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</si>
  <si>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</si>
  <si>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</si>
  <si>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</si>
  <si>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</si>
  <si>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</si>
  <si>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</si>
  <si>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</si>
  <si>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</si>
  <si>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</si>
  <si>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</si>
  <si>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</si>
  <si>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</si>
  <si>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</si>
  <si>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</si>
  <si>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</si>
  <si>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</si>
  <si>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</si>
  <si>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</si>
  <si>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</si>
  <si>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</si>
  <si>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</si>
  <si>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</si>
  <si>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</si>
  <si>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</si>
  <si>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</si>
  <si>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</si>
  <si>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</si>
  <si>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</si>
  <si>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</si>
  <si>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</si>
  <si>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</si>
  <si>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</si>
  <si>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</si>
  <si>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</si>
  <si>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</si>
  <si>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</si>
  <si>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</si>
  <si>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</si>
  <si>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</si>
  <si>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</si>
  <si>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</si>
  <si>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</si>
  <si>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</si>
  <si>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</si>
  <si>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</si>
  <si>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</si>
  <si>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</si>
  <si>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</si>
  <si>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</si>
  <si>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</si>
  <si>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</si>
  <si>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</si>
  <si>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</si>
  <si>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</si>
  <si>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</si>
  <si>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</si>
  <si>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</si>
  <si>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</si>
  <si>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</si>
  <si>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</si>
  <si>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</si>
  <si>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</si>
  <si>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</si>
  <si>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</si>
  <si>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</si>
  <si>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</si>
  <si>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</si>
  <si>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</si>
  <si>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</si>
  <si>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</si>
  <si>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</si>
  <si>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</si>
  <si>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</si>
  <si>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</si>
  <si>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</si>
  <si>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</si>
  <si>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</si>
  <si>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</si>
  <si>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</si>
  <si>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</si>
  <si>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</si>
  <si>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</si>
  <si>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</si>
  <si>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</si>
  <si>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</si>
  <si>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</si>
  <si>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</si>
  <si>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</si>
  <si>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</si>
  <si>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</si>
  <si>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</si>
  <si>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</si>
  <si>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</si>
  <si>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</si>
  <si>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</si>
  <si>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</si>
  <si>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</si>
  <si>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</si>
  <si>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</si>
  <si>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</si>
  <si>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</si>
  <si>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</si>
  <si>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</si>
  <si>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</si>
  <si>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</si>
  <si>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</si>
  <si>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</si>
  <si>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</si>
  <si>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</si>
  <si>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</si>
  <si>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</si>
  <si>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</si>
  <si>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</si>
  <si>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</si>
  <si>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</si>
  <si>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</si>
  <si>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</si>
  <si>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</si>
  <si>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</si>
  <si>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</si>
  <si>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</si>
  <si>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</si>
  <si>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</si>
  <si>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</si>
  <si>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</si>
  <si>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</si>
  <si>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</si>
  <si>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</si>
  <si>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</si>
  <si>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</si>
  <si>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</si>
  <si>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</si>
  <si>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</si>
  <si>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</si>
  <si>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</si>
  <si>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</si>
  <si>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</si>
  <si>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</si>
  <si>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</si>
  <si>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</si>
  <si>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</si>
  <si>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</si>
  <si>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</si>
  <si>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</si>
  <si>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</si>
  <si>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</si>
  <si>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</si>
  <si>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</si>
  <si>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</si>
  <si>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</si>
  <si>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</si>
  <si>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</si>
  <si>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</si>
  <si>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</si>
  <si>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</si>
  <si>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</si>
  <si>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</si>
  <si>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</si>
  <si>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</si>
  <si>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</si>
  <si>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</si>
  <si>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</si>
  <si>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</si>
  <si>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</si>
  <si>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</si>
  <si>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</si>
  <si>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</si>
  <si>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</si>
  <si>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</si>
  <si>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</si>
  <si>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</si>
  <si>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</si>
  <si>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</si>
  <si>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</si>
  <si>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</si>
  <si>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</si>
  <si>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</si>
  <si>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</si>
  <si>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</si>
  <si>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</si>
  <si>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</si>
  <si>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</si>
  <si>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</si>
  <si>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</si>
  <si>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</si>
  <si>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</si>
  <si>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</si>
  <si>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</si>
  <si>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</si>
  <si>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</si>
  <si>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</si>
  <si>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</si>
  <si>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</si>
  <si>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</si>
  <si>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</si>
  <si>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</si>
  <si>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</si>
  <si>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</si>
  <si>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</si>
  <si>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</si>
  <si>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</si>
  <si>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</si>
  <si>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</si>
  <si>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</si>
  <si>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</si>
  <si>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</si>
  <si>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</si>
  <si>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</si>
  <si>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</si>
  <si>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</si>
  <si>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</si>
  <si>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</si>
  <si>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</si>
  <si>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</si>
  <si>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</si>
  <si>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</si>
  <si>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</si>
  <si>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</si>
  <si>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</si>
  <si>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</si>
  <si>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</si>
  <si>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</si>
  <si>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</si>
  <si>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</si>
  <si>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</si>
  <si>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</si>
  <si>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</si>
  <si>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</si>
  <si>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</si>
  <si>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</si>
  <si>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</si>
  <si>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</si>
  <si>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</si>
  <si>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</si>
  <si>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</si>
  <si>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</si>
  <si>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</si>
  <si>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</si>
  <si>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</si>
  <si>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</si>
  <si>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</si>
  <si>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</si>
  <si>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</si>
  <si>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</si>
  <si>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</si>
  <si>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</si>
  <si>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</si>
  <si>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</si>
  <si>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</si>
  <si>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</si>
  <si>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</si>
  <si>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</si>
  <si>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</si>
  <si>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</si>
  <si>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</si>
  <si>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</si>
  <si>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</si>
  <si>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</si>
  <si>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</si>
  <si>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</si>
  <si>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</si>
  <si>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</si>
  <si>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</si>
  <si>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</si>
  <si>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</si>
  <si>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</si>
  <si>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</si>
  <si>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</si>
  <si>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</si>
  <si>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</si>
  <si>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</si>
  <si>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</si>
  <si>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</si>
  <si>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</si>
  <si>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</si>
  <si>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</si>
  <si>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</si>
  <si>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</si>
  <si>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</si>
  <si>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</si>
  <si>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</si>
  <si>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</si>
  <si>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</si>
  <si>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</si>
  <si>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</si>
  <si>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</si>
  <si>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</si>
  <si>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</si>
  <si>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</si>
  <si>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</si>
  <si>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</si>
  <si>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</si>
  <si>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</si>
  <si>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</si>
  <si>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</si>
  <si>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</si>
  <si>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</si>
  <si>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</si>
  <si>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</si>
  <si>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</si>
  <si>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</si>
  <si>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</si>
  <si>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</si>
  <si>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</si>
  <si>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</si>
  <si>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</si>
  <si>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</si>
  <si>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</si>
  <si>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</si>
  <si>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</si>
  <si>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</si>
  <si>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</si>
  <si>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</si>
  <si>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</si>
  <si>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</si>
  <si>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</si>
  <si>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</si>
  <si>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</si>
  <si>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</si>
  <si>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</si>
  <si>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</si>
  <si>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</si>
  <si>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</si>
  <si>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</si>
  <si>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</si>
  <si>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</si>
  <si>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</si>
  <si>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</si>
  <si>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</si>
  <si>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</si>
  <si>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</si>
  <si>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</si>
  <si>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</si>
  <si>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</si>
  <si>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</si>
  <si>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</si>
  <si>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</si>
  <si>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</si>
  <si>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</si>
  <si>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</si>
  <si>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</si>
  <si>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</si>
  <si>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</si>
  <si>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</si>
  <si>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</si>
  <si>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</si>
  <si>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</si>
  <si>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</si>
  <si>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</si>
  <si>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</si>
  <si>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</si>
  <si>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</si>
  <si>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</si>
  <si>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</si>
  <si>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</si>
  <si>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</si>
  <si>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</si>
  <si>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</si>
  <si>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</si>
  <si>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</si>
  <si>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</si>
  <si>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</si>
  <si>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</si>
  <si>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</si>
  <si>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</si>
  <si>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</si>
  <si>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</si>
  <si>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</si>
  <si>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</si>
  <si>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</si>
  <si>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</si>
  <si>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</si>
  <si>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</si>
  <si>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</si>
  <si>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</si>
  <si>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</si>
  <si>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</si>
  <si>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</si>
  <si>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</si>
  <si>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</si>
  <si>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</si>
  <si>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</si>
  <si>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</si>
  <si>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</si>
  <si>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</si>
  <si>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</si>
  <si>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</si>
  <si>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</si>
  <si>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</si>
  <si>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</si>
  <si>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</si>
  <si>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</si>
  <si>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</si>
  <si>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</si>
  <si>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</si>
  <si>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</si>
  <si>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</si>
  <si>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</si>
  <si>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</si>
  <si>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</si>
  <si>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</si>
  <si>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</si>
  <si>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</si>
  <si>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</si>
  <si>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</si>
  <si>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</si>
  <si>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</si>
  <si>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</si>
  <si>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</si>
  <si>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</si>
  <si>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</si>
  <si>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</si>
  <si>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</si>
  <si>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</si>
  <si>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</si>
  <si>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</si>
  <si>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</si>
  <si>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</si>
  <si>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</si>
  <si>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</si>
  <si>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</si>
  <si>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</si>
  <si>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</si>
  <si>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</si>
  <si>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</si>
  <si>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</si>
  <si>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</si>
  <si>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</si>
  <si>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</si>
  <si>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</si>
  <si>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</si>
  <si>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</si>
  <si>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</si>
  <si>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</si>
  <si>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</si>
  <si>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</si>
  <si>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</si>
  <si>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</si>
  <si>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</si>
  <si>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</si>
  <si>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</si>
  <si>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</si>
  <si>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</si>
  <si>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</si>
  <si>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</si>
  <si>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</si>
  <si>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</si>
  <si>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</si>
  <si>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</si>
  <si>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</si>
  <si>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</si>
  <si>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</si>
  <si>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</si>
  <si>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</si>
  <si>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</si>
  <si>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</si>
  <si>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</si>
  <si>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</si>
  <si>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</si>
  <si>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</si>
  <si>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</si>
  <si>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</si>
  <si>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</si>
  <si>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</si>
  <si>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</si>
  <si>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</si>
  <si>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</si>
  <si>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</si>
  <si>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</si>
  <si>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</si>
  <si>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</si>
  <si>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</si>
  <si>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</si>
  <si>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</si>
  <si>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</si>
  <si>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</si>
  <si>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</si>
  <si>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</si>
  <si>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</si>
  <si>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</si>
  <si>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</si>
  <si>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</si>
  <si>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</si>
  <si>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</si>
  <si>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</si>
  <si>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</si>
  <si>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</si>
  <si>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</si>
  <si>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</si>
  <si>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</si>
  <si>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</si>
  <si>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</si>
  <si>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</si>
  <si>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</si>
  <si>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</si>
  <si>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</si>
  <si>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</si>
  <si>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</si>
  <si>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</si>
  <si>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</si>
  <si>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</si>
  <si>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</si>
  <si>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</si>
  <si>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</si>
  <si>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</si>
  <si>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</si>
  <si>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</si>
  <si>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</si>
  <si>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</si>
  <si>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</si>
  <si>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</si>
  <si>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</si>
  <si>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</si>
  <si>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</si>
  <si>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</si>
  <si>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</si>
  <si>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</si>
  <si>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</si>
  <si>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</si>
  <si>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</si>
  <si>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</si>
  <si>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</si>
  <si>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</si>
  <si>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</si>
  <si>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</si>
  <si>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</si>
  <si>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</si>
  <si>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</si>
  <si>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</si>
  <si>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</si>
  <si>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</si>
  <si>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</si>
  <si>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</si>
  <si>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</si>
  <si>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</si>
  <si>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</si>
  <si>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</si>
  <si>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</si>
  <si>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</si>
  <si>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</si>
  <si>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</si>
  <si>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</si>
  <si>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</si>
  <si>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</si>
  <si>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</si>
  <si>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</si>
  <si>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</si>
  <si>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</si>
  <si>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</si>
  <si>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</si>
  <si>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</si>
  <si>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</si>
  <si>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</si>
  <si>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</si>
  <si>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</si>
  <si>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</si>
  <si>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</si>
  <si>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</si>
  <si>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</si>
  <si>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</si>
  <si>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</si>
  <si>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</si>
  <si>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</si>
  <si>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</si>
  <si>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</si>
  <si>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</si>
  <si>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</si>
  <si>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</si>
  <si>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</si>
  <si>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</si>
  <si>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</si>
  <si>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</si>
  <si>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</si>
  <si>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</si>
  <si>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</si>
  <si>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</si>
  <si>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</si>
  <si>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</si>
  <si>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</si>
  <si>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</si>
  <si>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</si>
  <si>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</si>
  <si>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</si>
  <si>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</si>
  <si>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</si>
  <si>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</si>
  <si>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</si>
  <si>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</si>
  <si>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</si>
  <si>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</si>
  <si>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</si>
  <si>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</si>
  <si>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</si>
  <si>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</si>
  <si>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</si>
  <si>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</si>
  <si>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</si>
  <si>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</si>
  <si>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</si>
  <si>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</si>
  <si>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</si>
  <si>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</si>
  <si>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</si>
  <si>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</si>
  <si>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</si>
  <si>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</si>
  <si>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</si>
  <si>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</si>
  <si>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</si>
  <si>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</si>
  <si>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</si>
  <si>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</si>
  <si>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</si>
  <si>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</si>
  <si>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</si>
  <si>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</si>
  <si>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</si>
  <si>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</si>
  <si>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</si>
  <si>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</si>
  <si>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</si>
  <si>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</si>
  <si>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</si>
  <si>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</si>
  <si>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</si>
  <si>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</si>
  <si>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</si>
  <si>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</si>
  <si>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</si>
  <si>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</si>
  <si>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</si>
  <si>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</si>
  <si>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</si>
  <si>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</si>
  <si>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</si>
  <si>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</si>
  <si>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</si>
  <si>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</si>
  <si>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</si>
  <si>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</si>
  <si>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</si>
  <si>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</si>
  <si>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</si>
  <si>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</si>
  <si>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</si>
  <si>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</si>
  <si>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</si>
  <si>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</si>
  <si>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</si>
  <si>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</si>
  <si>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</si>
  <si>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</si>
  <si>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</si>
  <si>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</si>
  <si>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</si>
  <si>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</si>
  <si>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</si>
  <si>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</si>
  <si>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</si>
  <si>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</si>
  <si>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</si>
  <si>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</si>
  <si>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</si>
  <si>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</si>
  <si>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</si>
  <si>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</si>
  <si>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</si>
  <si>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</si>
  <si>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</si>
  <si>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</si>
  <si>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</si>
  <si>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</si>
  <si>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</si>
  <si>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</si>
  <si>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</si>
  <si>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</si>
  <si>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</si>
  <si>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</si>
  <si>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</si>
  <si>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</si>
  <si>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</si>
  <si>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</si>
  <si>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</si>
  <si>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</si>
  <si>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</si>
  <si>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</si>
  <si>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</si>
  <si>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</si>
  <si>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</si>
  <si>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</si>
  <si>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</si>
  <si>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</si>
  <si>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</si>
  <si>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</si>
  <si>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</si>
  <si>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</si>
  <si>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</si>
  <si>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</si>
  <si>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</si>
  <si>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</si>
  <si>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</si>
  <si>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</si>
  <si>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</si>
  <si>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</si>
  <si>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</si>
  <si>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</si>
  <si>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</si>
  <si>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</si>
  <si>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</si>
  <si>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</si>
  <si>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</si>
  <si>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</si>
  <si>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</si>
  <si>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</si>
  <si>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</si>
  <si>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</si>
  <si>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</si>
  <si>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</si>
  <si>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</si>
  <si>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</si>
  <si>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</si>
  <si>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</si>
  <si>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</si>
  <si>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</si>
  <si>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</si>
  <si>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</si>
  <si>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</si>
  <si>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</si>
  <si>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</si>
  <si>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</si>
  <si>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</si>
  <si>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</si>
  <si>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</si>
  <si>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</si>
  <si>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</si>
  <si>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</si>
  <si>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</si>
  <si>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</si>
  <si>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</si>
  <si>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</si>
  <si>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</si>
  <si>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</si>
  <si>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</si>
  <si>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</si>
  <si>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</si>
  <si>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</si>
  <si>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</si>
  <si>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</si>
  <si>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</si>
  <si>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</si>
  <si>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</si>
  <si>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</si>
  <si>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</si>
  <si>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</si>
  <si>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</si>
  <si>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</si>
  <si>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</si>
  <si>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</si>
  <si>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</si>
  <si>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</si>
  <si>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</si>
  <si>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</si>
  <si>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</si>
  <si>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</si>
  <si>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</si>
  <si>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</si>
  <si>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</si>
  <si>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</si>
  <si>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</si>
  <si>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</si>
  <si>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</si>
  <si>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</si>
  <si>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</si>
  <si>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</si>
  <si>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</si>
  <si>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</si>
  <si>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</si>
  <si>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</si>
  <si>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</si>
  <si>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</si>
  <si>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</si>
  <si>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</si>
  <si>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</si>
  <si>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</si>
  <si>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</si>
  <si>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</si>
  <si>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</si>
  <si>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</si>
  <si>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</si>
  <si>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</si>
  <si>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</si>
  <si>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</si>
  <si>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</si>
  <si>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</si>
  <si>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</si>
  <si>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</si>
  <si>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</si>
  <si>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</si>
  <si>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</si>
  <si>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</si>
  <si>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</si>
  <si>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</si>
  <si>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</si>
  <si>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</si>
  <si>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</si>
  <si>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</si>
  <si>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</si>
  <si>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</si>
  <si>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</si>
  <si>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</si>
  <si>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</si>
  <si>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</si>
  <si>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</si>
  <si>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</si>
  <si>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</si>
  <si>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</si>
  <si>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</si>
  <si>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</si>
  <si>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</si>
  <si>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</si>
  <si>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</si>
  <si>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</si>
  <si>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</si>
  <si>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</si>
  <si>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</si>
  <si>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</si>
  <si>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</si>
  <si>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</si>
  <si>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</si>
  <si>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</si>
  <si>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</si>
  <si>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</si>
  <si>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</si>
  <si>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</si>
  <si>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</si>
  <si>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</si>
  <si>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</si>
  <si>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</si>
  <si>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</si>
  <si>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</si>
  <si>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</si>
  <si>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</si>
  <si>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</si>
  <si>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</si>
  <si>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</si>
  <si>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</si>
  <si>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</si>
  <si>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</si>
  <si>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</si>
  <si>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</si>
  <si>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</si>
  <si>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</si>
  <si>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</si>
  <si>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</si>
  <si>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</si>
  <si>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</si>
  <si>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</si>
  <si>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</si>
  <si>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</si>
  <si>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</si>
  <si>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</si>
  <si>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</si>
  <si>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</si>
  <si>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</si>
  <si>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</si>
  <si>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</si>
  <si>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</si>
  <si>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</si>
  <si>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</si>
  <si>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</si>
  <si>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</si>
  <si>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</si>
  <si>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</si>
  <si>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</si>
  <si>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</si>
  <si>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</si>
  <si>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</si>
  <si>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</si>
  <si>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</si>
  <si>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</si>
  <si>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</si>
  <si>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</si>
  <si>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</si>
  <si>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</si>
  <si>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</si>
  <si>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</si>
  <si>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</si>
  <si>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</si>
  <si>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</si>
  <si>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</si>
  <si>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</si>
  <si>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</si>
  <si>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</si>
  <si>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</si>
  <si>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</si>
  <si>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</si>
  <si>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</si>
  <si>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</si>
  <si>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</si>
  <si>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</si>
  <si>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</si>
  <si>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</si>
  <si>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</si>
  <si>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</si>
  <si>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</si>
  <si>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</si>
  <si>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</si>
  <si>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</si>
  <si>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</si>
  <si>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</si>
  <si>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</si>
  <si>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</si>
  <si>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</si>
  <si>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</si>
  <si>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</si>
  <si>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</si>
  <si>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</si>
  <si>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</si>
  <si>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</si>
  <si>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</si>
  <si>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</si>
  <si>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</si>
  <si>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</si>
  <si>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</si>
  <si>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</si>
  <si>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</si>
  <si>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</si>
  <si>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</si>
  <si>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</si>
  <si>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</si>
  <si>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</si>
  <si>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</si>
  <si>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</si>
  <si>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</si>
  <si>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</si>
  <si>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</si>
  <si>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</si>
  <si>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</si>
  <si>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</si>
  <si>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</si>
  <si>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</si>
  <si>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</si>
  <si>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</si>
  <si>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</si>
  <si>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</si>
  <si>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</si>
  <si>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</si>
  <si>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</si>
  <si>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</si>
  <si>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</si>
  <si>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</si>
  <si>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</si>
  <si>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</si>
  <si>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</si>
  <si>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</si>
  <si>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</si>
  <si>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</si>
  <si>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</si>
  <si>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</si>
  <si>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</si>
  <si>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</si>
  <si>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</si>
  <si>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</si>
  <si>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</si>
  <si>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</si>
  <si>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</si>
  <si>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</si>
  <si>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</si>
  <si>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</si>
  <si>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</si>
  <si>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</si>
  <si>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</si>
  <si>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</si>
  <si>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</si>
  <si>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</si>
  <si>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</si>
  <si>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</si>
  <si>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</si>
  <si>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</si>
  <si>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</si>
  <si>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</si>
  <si>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</si>
  <si>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</si>
  <si>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</si>
  <si>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</si>
  <si>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</si>
  <si>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</si>
  <si>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</si>
  <si>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</si>
  <si>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</si>
  <si>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</si>
  <si>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</si>
  <si>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</si>
  <si>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</si>
  <si>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</si>
  <si>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</si>
  <si>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</si>
  <si>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</si>
  <si>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</si>
  <si>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</si>
  <si>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</si>
  <si>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</si>
  <si>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</si>
  <si>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</si>
  <si>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</si>
  <si>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</si>
  <si>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</si>
  <si>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</si>
  <si>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</si>
  <si>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</si>
  <si>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</si>
  <si>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</si>
  <si>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</si>
  <si>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</si>
  <si>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</si>
  <si>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</si>
  <si>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</si>
  <si>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</si>
  <si>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</si>
  <si>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</si>
  <si>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</si>
  <si>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</si>
  <si>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</si>
  <si>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</si>
  <si>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</si>
  <si>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</si>
  <si>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</si>
  <si>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</si>
  <si>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</si>
  <si>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</si>
  <si>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</si>
  <si>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</si>
  <si>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</si>
  <si>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</si>
  <si>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</si>
  <si>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</si>
  <si>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</si>
  <si>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</si>
  <si>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</si>
  <si>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</si>
  <si>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</si>
  <si>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</si>
  <si>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</si>
  <si>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</si>
  <si>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</si>
  <si>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</si>
  <si>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</si>
  <si>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</si>
  <si>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</si>
  <si>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</si>
  <si>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</si>
  <si>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</si>
  <si>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</si>
  <si>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</si>
  <si>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</si>
  <si>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</si>
  <si>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</si>
  <si>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</si>
  <si>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</si>
  <si>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</si>
  <si>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</si>
  <si>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</si>
  <si>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</si>
  <si>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</si>
  <si>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</si>
  <si>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</si>
  <si>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</si>
  <si>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</si>
  <si>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</si>
  <si>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</si>
  <si>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</si>
  <si>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</si>
  <si>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</si>
  <si>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</si>
  <si>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</si>
  <si>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</si>
  <si>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</si>
  <si>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</si>
  <si>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</si>
  <si>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</si>
  <si>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</si>
  <si>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</si>
  <si>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</si>
  <si>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</si>
  <si>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</si>
  <si>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</si>
  <si>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</si>
  <si>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</si>
  <si>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</si>
  <si>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</si>
  <si>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</si>
  <si>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</si>
  <si>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</si>
  <si>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</si>
  <si>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</si>
  <si>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</si>
  <si>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</si>
  <si>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</si>
  <si>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</si>
  <si>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</si>
  <si>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</si>
  <si>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</si>
  <si>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</si>
  <si>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</si>
  <si>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</si>
  <si>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</si>
  <si>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</si>
  <si>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</si>
  <si>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</si>
  <si>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</si>
  <si>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</si>
  <si>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</si>
  <si>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</si>
  <si>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</si>
  <si>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</si>
  <si>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</si>
  <si>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</si>
  <si>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</si>
  <si>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</si>
  <si>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</si>
  <si>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</si>
  <si>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</si>
  <si>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</si>
  <si>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</si>
  <si>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</si>
  <si>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</si>
  <si>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</si>
  <si>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</si>
  <si>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</si>
  <si>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</si>
  <si>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</si>
  <si>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</si>
  <si>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</si>
  <si>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</si>
  <si>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</si>
  <si>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</si>
  <si>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</si>
  <si>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</si>
  <si>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</si>
  <si>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</si>
  <si>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</si>
  <si>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</si>
  <si>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</si>
  <si>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</si>
  <si>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</si>
  <si>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</si>
  <si>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</si>
  <si>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</si>
  <si>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</si>
  <si>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</si>
  <si>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</si>
  <si>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</si>
  <si>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</si>
  <si>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</si>
  <si>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</si>
  <si>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</si>
  <si>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</si>
  <si>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</si>
  <si>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</si>
  <si>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</si>
  <si>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</si>
  <si>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</si>
  <si>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</si>
  <si>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</si>
  <si>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</si>
  <si>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</si>
  <si>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</si>
  <si>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</si>
  <si>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</si>
  <si>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</si>
  <si>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</si>
  <si>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</si>
  <si>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</si>
  <si>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</si>
  <si>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</si>
  <si>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</si>
  <si>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</si>
  <si>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</si>
  <si>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</si>
  <si>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</si>
  <si>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</si>
  <si>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</si>
  <si>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</si>
  <si>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</si>
  <si>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</si>
  <si>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</si>
  <si>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</si>
  <si>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</si>
  <si>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</si>
  <si>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</si>
  <si>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</si>
  <si>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</si>
  <si>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</si>
  <si>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</si>
  <si>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</si>
  <si>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</si>
  <si>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</si>
  <si>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</si>
  <si>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</si>
  <si>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</si>
  <si>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</si>
  <si>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</si>
  <si>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</si>
  <si>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</si>
  <si>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</si>
  <si>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</si>
  <si>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</si>
  <si>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</si>
  <si>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</si>
  <si>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</si>
  <si>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</si>
  <si>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</si>
  <si>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</si>
  <si>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</si>
  <si>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</si>
  <si>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</si>
  <si>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</si>
  <si>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</si>
  <si>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</si>
  <si>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</si>
  <si>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</si>
  <si>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</si>
  <si>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</si>
  <si>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</si>
  <si>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</si>
  <si>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</si>
  <si>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</si>
  <si>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</si>
  <si>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</si>
  <si>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</si>
  <si>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</si>
  <si>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</si>
  <si>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</si>
  <si>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</si>
  <si>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</si>
  <si>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</si>
  <si>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</si>
  <si>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</si>
  <si>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</si>
  <si>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</si>
  <si>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</si>
  <si>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</si>
  <si>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</si>
  <si>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</si>
  <si>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</si>
  <si>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</si>
  <si>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</si>
  <si>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</si>
  <si>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</si>
  <si>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</si>
  <si>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</si>
  <si>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</si>
  <si>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</si>
  <si>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</si>
  <si>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</si>
  <si>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</si>
  <si>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</si>
  <si>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</si>
  <si>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</si>
  <si>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</si>
  <si>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</si>
  <si>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</si>
  <si>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</si>
  <si>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</si>
  <si>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</si>
  <si>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</si>
  <si>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</si>
  <si>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</si>
  <si>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</si>
  <si>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</si>
  <si>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</si>
  <si>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</si>
  <si>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</si>
  <si>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</si>
  <si>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</si>
  <si>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</si>
  <si>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</si>
  <si>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</si>
  <si>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</si>
  <si>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</si>
  <si>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</si>
  <si>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</si>
  <si>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</si>
  <si>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</si>
  <si>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</si>
  <si>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</si>
  <si>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</si>
  <si>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</si>
  <si>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</si>
  <si>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</si>
  <si>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</si>
  <si>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</si>
  <si>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</si>
  <si>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</si>
  <si>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</si>
  <si>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</si>
  <si>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</si>
  <si>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</si>
  <si>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</si>
  <si>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</si>
  <si>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</si>
  <si>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</si>
  <si>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</si>
  <si>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</si>
  <si>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</si>
  <si>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</si>
  <si>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</si>
  <si>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</si>
  <si>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</si>
  <si>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</si>
  <si>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</si>
  <si>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</si>
  <si>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</si>
  <si>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</si>
  <si>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</si>
  <si>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</si>
  <si>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</si>
  <si>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</si>
  <si>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</si>
  <si>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</si>
  <si>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</si>
  <si>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</si>
  <si>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</si>
  <si>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</si>
  <si>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</si>
  <si>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</si>
  <si>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</si>
  <si>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</si>
  <si>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</si>
  <si>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</si>
  <si>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</si>
  <si>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</si>
  <si>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</si>
  <si>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</si>
  <si>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</si>
  <si>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</si>
  <si>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</si>
  <si>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</si>
  <si>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</si>
  <si>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</si>
  <si>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</si>
  <si>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</si>
  <si>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</si>
  <si>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</si>
  <si>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</si>
  <si>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</si>
  <si>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</si>
  <si>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</si>
  <si>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</si>
  <si>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</si>
  <si>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</si>
  <si>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</si>
  <si>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</si>
  <si>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</si>
  <si>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</si>
  <si>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</si>
  <si>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</si>
  <si>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</si>
  <si>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</si>
  <si>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</si>
  <si>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</si>
  <si>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</si>
  <si>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</si>
  <si>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</si>
  <si>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</si>
  <si>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</si>
  <si>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</si>
  <si>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</si>
  <si>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</si>
  <si>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</si>
  <si>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</si>
  <si>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</si>
  <si>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</si>
  <si>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</si>
  <si>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</si>
  <si>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</si>
  <si>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</si>
  <si>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</si>
  <si>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</si>
  <si>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</si>
  <si>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</si>
  <si>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</si>
  <si>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</si>
  <si>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</si>
  <si>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</si>
  <si>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</si>
  <si>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</si>
  <si>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</si>
  <si>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</si>
  <si>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</si>
  <si>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</si>
  <si>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</si>
  <si>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</si>
  <si>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</si>
  <si>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</si>
  <si>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</si>
  <si>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</si>
  <si>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</si>
  <si>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</si>
  <si>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</si>
  <si>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</si>
  <si>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</si>
  <si>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</si>
  <si>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</si>
  <si>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</si>
  <si>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</si>
  <si>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</si>
  <si>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</si>
  <si>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</si>
  <si>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</si>
  <si>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</si>
  <si>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</si>
  <si>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</si>
  <si>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</si>
  <si>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</si>
  <si>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</si>
  <si>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</si>
  <si>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</si>
  <si>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</si>
  <si>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</si>
  <si>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</si>
  <si>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</si>
  <si>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</si>
  <si>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</si>
  <si>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</si>
  <si>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</si>
  <si>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</si>
  <si>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</si>
  <si>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</si>
  <si>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</si>
  <si>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</si>
  <si>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</si>
  <si>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</si>
  <si>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</si>
  <si>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</si>
  <si>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</si>
  <si>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</si>
  <si>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</si>
  <si>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</si>
  <si>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</si>
  <si>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</si>
  <si>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</si>
  <si>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</si>
  <si>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</si>
  <si>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</si>
  <si>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</si>
  <si>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</si>
  <si>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</si>
  <si>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</si>
  <si>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</si>
  <si>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</si>
  <si>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</si>
  <si>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</si>
  <si>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</si>
  <si>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</si>
  <si>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</si>
  <si>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</si>
  <si>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</si>
  <si>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</si>
  <si>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</si>
  <si>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</si>
  <si>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</si>
  <si>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</si>
  <si>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</si>
  <si>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</si>
  <si>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</si>
  <si>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</si>
  <si>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</si>
  <si>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</si>
  <si>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</si>
  <si>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</si>
  <si>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</si>
  <si>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</si>
  <si>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</si>
  <si>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</si>
  <si>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</si>
  <si>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</si>
  <si>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</si>
  <si>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</si>
  <si>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</si>
  <si>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</si>
  <si>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</si>
  <si>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</si>
  <si>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</si>
  <si>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</si>
  <si>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</si>
  <si>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</si>
  <si>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</si>
  <si>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</si>
  <si>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</si>
  <si>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</si>
  <si>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</si>
  <si>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</si>
  <si>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</si>
  <si>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</si>
  <si>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</si>
  <si>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</si>
  <si>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</si>
  <si>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</si>
  <si>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</si>
  <si>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</si>
  <si>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</si>
  <si>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</si>
  <si>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</si>
  <si>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</si>
  <si>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</si>
  <si>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</si>
  <si>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</si>
  <si>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</si>
  <si>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</si>
  <si>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</si>
  <si>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</si>
  <si>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</si>
  <si>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</si>
  <si>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</si>
  <si>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</si>
  <si>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</si>
  <si>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</si>
  <si>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</si>
  <si>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</si>
  <si>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</si>
  <si>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</si>
  <si>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</si>
  <si>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</si>
  <si>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</si>
  <si>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</si>
  <si>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</si>
  <si>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</si>
  <si>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</si>
  <si>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</si>
  <si>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</si>
  <si>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</si>
  <si>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</si>
  <si>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</si>
  <si>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</si>
  <si>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</si>
  <si>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</si>
  <si>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</si>
  <si>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</si>
  <si>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</si>
  <si>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</si>
  <si>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</si>
  <si>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</si>
  <si>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</si>
  <si>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</si>
  <si>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</si>
  <si>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</si>
  <si>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</si>
  <si>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</si>
  <si>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</si>
  <si>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</si>
  <si>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</si>
  <si>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</si>
  <si>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</si>
  <si>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</si>
  <si>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</si>
  <si>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</si>
  <si>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</si>
  <si>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</si>
  <si>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</si>
  <si>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</si>
  <si>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</si>
  <si>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</si>
  <si>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</si>
  <si>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</si>
  <si>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</si>
  <si>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</si>
  <si>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</si>
  <si>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</si>
  <si>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</si>
  <si>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</si>
  <si>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</si>
  <si>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</si>
  <si>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</si>
  <si>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</si>
  <si>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</si>
  <si>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</si>
  <si>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</si>
  <si>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</si>
  <si>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</si>
  <si>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</si>
  <si>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</si>
  <si>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</si>
  <si>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</si>
  <si>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</si>
  <si>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</si>
  <si>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</si>
  <si>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</si>
  <si>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</si>
  <si>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</si>
  <si>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</si>
  <si>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</si>
  <si>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</si>
  <si>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</si>
  <si>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</si>
  <si>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</si>
  <si>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</si>
  <si>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</si>
  <si>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</si>
  <si>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</si>
  <si>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</si>
  <si>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</si>
  <si>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</si>
  <si>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</si>
  <si>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</si>
  <si>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</si>
  <si>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</si>
  <si>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</si>
  <si>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</si>
  <si>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</si>
  <si>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</si>
  <si>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</si>
  <si>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</si>
  <si>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</si>
  <si>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</si>
  <si>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</si>
  <si>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</si>
  <si>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</si>
  <si>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</si>
  <si>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</si>
  <si>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</si>
  <si>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</si>
  <si>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</si>
  <si>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</si>
  <si>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</si>
  <si>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</si>
  <si>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</si>
  <si>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</si>
  <si>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</si>
  <si>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</si>
  <si>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</si>
  <si>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</si>
  <si>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</si>
  <si>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</si>
  <si>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</si>
  <si>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</si>
  <si>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</si>
  <si>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</si>
  <si>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</si>
  <si>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</si>
  <si>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</si>
  <si>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</si>
  <si>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</si>
  <si>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</si>
  <si>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</si>
  <si>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</si>
  <si>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</si>
  <si>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</si>
  <si>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</si>
  <si>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</si>
  <si>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</si>
  <si>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</si>
  <si>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</si>
  <si>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</si>
  <si>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</si>
  <si>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</si>
  <si>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</si>
  <si>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</si>
  <si>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</si>
  <si>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</si>
  <si>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</si>
  <si>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</si>
  <si>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</si>
  <si>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</si>
  <si>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</si>
  <si>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</si>
  <si>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</si>
  <si>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</si>
  <si>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</si>
  <si>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</si>
  <si>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</si>
  <si>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</si>
  <si>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</si>
  <si>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</si>
  <si>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</si>
  <si>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</si>
  <si>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</si>
  <si>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</si>
  <si>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</si>
  <si>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</si>
  <si>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</si>
  <si>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</si>
  <si>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</si>
  <si>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</si>
  <si>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</si>
  <si>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</si>
  <si>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</si>
  <si>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</si>
  <si>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</si>
  <si>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</si>
  <si>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</si>
  <si>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</si>
  <si>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</si>
  <si>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</si>
  <si>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</si>
  <si>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</si>
  <si>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</si>
  <si>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</si>
  <si>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</si>
  <si>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</si>
  <si>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</si>
  <si>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</si>
  <si>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</si>
  <si>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</si>
  <si>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</si>
  <si>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</si>
  <si>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</si>
  <si>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</si>
  <si>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</si>
  <si>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</si>
  <si>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</si>
  <si>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</si>
  <si>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</si>
  <si>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</si>
  <si>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</si>
  <si>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</si>
  <si>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</si>
  <si>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</si>
  <si>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</si>
  <si>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</si>
  <si>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</si>
  <si>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</si>
  <si>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</si>
  <si>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</si>
  <si>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</si>
  <si>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</si>
  <si>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</si>
  <si>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</si>
  <si>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</si>
  <si>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</si>
  <si>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</si>
  <si>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</si>
  <si>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</si>
  <si>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</si>
  <si>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</si>
  <si>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</si>
  <si>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</si>
  <si>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</si>
  <si>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</si>
  <si>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</si>
  <si>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</si>
  <si>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</si>
  <si>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</si>
  <si>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</si>
  <si>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</si>
  <si>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</si>
  <si>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</si>
  <si>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</si>
  <si>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</si>
  <si>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</si>
  <si>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</si>
  <si>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</si>
  <si>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</si>
  <si>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</si>
  <si>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</si>
  <si>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</si>
  <si>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</si>
  <si>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</si>
  <si>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</si>
  <si>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</si>
  <si>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</si>
  <si>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</si>
  <si>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</si>
  <si>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</si>
  <si>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</si>
  <si>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</si>
  <si>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</si>
  <si>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</si>
  <si>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</si>
  <si>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</si>
  <si>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</si>
  <si>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</si>
  <si>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</si>
  <si>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</si>
  <si>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</si>
  <si>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</si>
  <si>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</si>
  <si>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</si>
  <si>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</si>
  <si>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</si>
  <si>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</si>
  <si>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</si>
  <si>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</si>
  <si>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</si>
  <si>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</si>
  <si>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</si>
  <si>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</si>
  <si>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</si>
  <si>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</si>
  <si>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</si>
  <si>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</si>
  <si>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</si>
  <si>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</si>
  <si>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</si>
  <si>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</si>
  <si>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</si>
  <si>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</si>
  <si>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</si>
  <si>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</si>
  <si>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</si>
  <si>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</si>
  <si>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</si>
  <si>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</si>
  <si>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</si>
  <si>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</si>
  <si>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</si>
  <si>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</si>
  <si>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</si>
  <si>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</si>
  <si>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</si>
  <si>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</si>
  <si>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</si>
  <si>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</si>
  <si>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</si>
  <si>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</si>
  <si>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</si>
  <si>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</si>
  <si>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</si>
  <si>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</si>
  <si>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</si>
  <si>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</si>
  <si>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</si>
  <si>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</si>
  <si>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</si>
  <si>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</si>
  <si>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</si>
  <si>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</si>
  <si>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</si>
  <si>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</si>
  <si>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</si>
  <si>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</si>
  <si>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</si>
  <si>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</si>
  <si>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</si>
  <si>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</si>
  <si>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</si>
  <si>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</si>
  <si>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</si>
  <si>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</si>
  <si>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</si>
  <si>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</si>
  <si>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</si>
  <si>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</si>
  <si>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</si>
  <si>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</si>
  <si>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</si>
  <si>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</si>
  <si>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</si>
  <si>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</si>
  <si>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</si>
  <si>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</si>
  <si>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</si>
  <si>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</si>
  <si>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</si>
  <si>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</si>
  <si>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</si>
  <si>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</si>
  <si>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</si>
  <si>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</si>
  <si>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</si>
  <si>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</si>
  <si>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</si>
  <si>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</si>
  <si>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</si>
  <si>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</si>
  <si>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</si>
  <si>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</si>
  <si>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</si>
  <si>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</si>
  <si>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</si>
  <si>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</si>
  <si>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</si>
  <si>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</si>
  <si>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</si>
  <si>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</si>
  <si>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</si>
  <si>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</si>
  <si>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</si>
  <si>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</si>
  <si>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</si>
  <si>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</si>
  <si>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</si>
  <si>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</si>
  <si>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</si>
  <si>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</si>
  <si>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</si>
  <si>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</si>
  <si>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</si>
  <si>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</si>
  <si>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</si>
  <si>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</si>
  <si>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</si>
  <si>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</si>
  <si>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</si>
  <si>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</si>
  <si>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</si>
  <si>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</si>
  <si>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</si>
  <si>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</si>
  <si>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</si>
  <si>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</si>
  <si>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</si>
  <si>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</si>
  <si>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</si>
  <si>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</si>
  <si>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</si>
  <si>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</si>
  <si>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</si>
  <si>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</si>
  <si>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</si>
  <si>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</si>
  <si>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</si>
  <si>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</si>
  <si>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</si>
  <si>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</si>
  <si>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</si>
  <si>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</si>
  <si>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</si>
  <si>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</si>
  <si>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</si>
  <si>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</si>
  <si>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</si>
  <si>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</si>
  <si>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</si>
  <si>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</si>
  <si>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</si>
  <si>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</si>
  <si>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</si>
  <si>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</si>
  <si>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</si>
  <si>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</si>
  <si>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</si>
  <si>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</si>
  <si>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</si>
  <si>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</si>
  <si>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</si>
  <si>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</si>
  <si>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</si>
  <si>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</si>
  <si>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</si>
  <si>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</si>
  <si>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</si>
  <si>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</si>
  <si>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</si>
  <si>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</si>
  <si>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</si>
  <si>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</si>
  <si>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</si>
  <si>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</si>
  <si>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</si>
  <si>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</si>
  <si>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</si>
  <si>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</si>
  <si>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</si>
  <si>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</si>
  <si>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</si>
  <si>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</si>
  <si>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</si>
  <si>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</si>
  <si>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</si>
  <si>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</si>
  <si>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</si>
  <si>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</si>
  <si>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</si>
  <si>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</si>
  <si>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</si>
  <si>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</si>
  <si>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</si>
  <si>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</si>
  <si>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</si>
  <si>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</si>
  <si>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</si>
  <si>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</si>
  <si>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</si>
  <si>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</si>
  <si>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</si>
  <si>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</si>
  <si>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</si>
  <si>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</si>
  <si>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</si>
  <si>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</si>
  <si>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</si>
  <si>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</si>
  <si>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</si>
  <si>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</si>
  <si>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</si>
  <si>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</si>
  <si>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</si>
  <si>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</si>
  <si>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</si>
  <si>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</si>
  <si>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</si>
  <si>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</si>
  <si>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</si>
  <si>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</si>
  <si>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</si>
  <si>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</si>
  <si>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</si>
  <si>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</si>
  <si>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</si>
  <si>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</si>
  <si>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</si>
  <si>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</si>
  <si>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</si>
  <si>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</si>
  <si>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</si>
  <si>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</si>
  <si>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</si>
  <si>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</si>
  <si>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</si>
  <si>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</si>
  <si>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</si>
  <si>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</si>
  <si>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</si>
  <si>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</si>
  <si>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</si>
  <si>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</si>
  <si>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</si>
  <si>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</si>
  <si>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</si>
  <si>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</si>
  <si>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</si>
  <si>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</si>
  <si>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</si>
  <si>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</si>
  <si>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</si>
  <si>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</si>
  <si>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</si>
  <si>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</si>
  <si>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</si>
  <si>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</si>
  <si>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</si>
  <si>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</si>
  <si>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</si>
  <si>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</si>
  <si>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</si>
  <si>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</si>
  <si>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</si>
  <si>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</si>
  <si>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</si>
  <si>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</si>
  <si>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</si>
  <si>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</si>
  <si>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</si>
  <si>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</si>
  <si>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</si>
  <si>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</si>
  <si>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</si>
  <si>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</si>
  <si>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</si>
  <si>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</si>
  <si>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</si>
  <si>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</si>
  <si>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</si>
  <si>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</si>
  <si>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</si>
  <si>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</si>
  <si>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</si>
  <si>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</si>
  <si>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</si>
  <si>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</si>
  <si>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</si>
  <si>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</si>
  <si>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</si>
  <si>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</si>
  <si>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</si>
  <si>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</si>
  <si>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</si>
  <si>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</si>
  <si>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</si>
  <si>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</si>
  <si>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</si>
  <si>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</si>
  <si>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</si>
  <si>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</si>
  <si>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</si>
  <si>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</si>
  <si>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</si>
  <si>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</si>
  <si>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</si>
  <si>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</si>
  <si>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</si>
  <si>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</si>
  <si>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</si>
  <si>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</si>
  <si>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</si>
  <si>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</si>
  <si>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</si>
  <si>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</si>
  <si>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</si>
  <si>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</si>
  <si>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</si>
  <si>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</si>
  <si>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</si>
  <si>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</si>
  <si>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</si>
  <si>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</si>
  <si>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</si>
  <si>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</si>
  <si>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</si>
  <si>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</si>
  <si>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</si>
  <si>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</si>
  <si>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</si>
  <si>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</si>
  <si>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</si>
  <si>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</si>
  <si>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</si>
  <si>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</si>
  <si>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</si>
  <si>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</si>
  <si>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</si>
  <si>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</si>
  <si>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</si>
  <si>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</si>
  <si>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</si>
  <si>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</si>
  <si>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</si>
  <si>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</si>
  <si>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</si>
  <si>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</si>
  <si>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</si>
  <si>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</si>
  <si>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</si>
  <si>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</si>
  <si>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</si>
  <si>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</si>
  <si>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</si>
  <si>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</si>
  <si>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</si>
  <si>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</si>
  <si>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</si>
  <si>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</si>
  <si>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</si>
  <si>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</si>
  <si>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</si>
  <si>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</si>
  <si>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</si>
  <si>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</si>
  <si>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</si>
  <si>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</si>
  <si>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</si>
  <si>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</si>
  <si>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</si>
  <si>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</si>
  <si>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</si>
  <si>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</si>
  <si>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</si>
  <si>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</si>
  <si>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</si>
  <si>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</si>
  <si>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</si>
  <si>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</si>
  <si>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</si>
  <si>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</si>
  <si>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</si>
  <si>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</si>
  <si>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</si>
  <si>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</si>
  <si>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</si>
  <si>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</si>
  <si>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</si>
  <si>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</si>
  <si>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</si>
  <si>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</si>
  <si>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</si>
  <si>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</si>
  <si>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</si>
  <si>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</si>
  <si>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</si>
  <si>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</si>
  <si>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</si>
  <si>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</si>
  <si>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</si>
  <si>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</si>
  <si>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</si>
  <si>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</si>
  <si>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</si>
  <si>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</si>
  <si>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</si>
  <si>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</si>
  <si>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</si>
  <si>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</si>
  <si>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</si>
  <si>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</si>
  <si>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</si>
  <si>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</si>
  <si>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</si>
  <si>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</si>
  <si>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</si>
  <si>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</si>
  <si>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</si>
  <si>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</si>
  <si>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</si>
  <si>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</si>
  <si>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</si>
  <si>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</si>
  <si>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</si>
  <si>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</si>
  <si>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</si>
  <si>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</si>
  <si>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</si>
  <si>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</si>
  <si>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</si>
  <si>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</si>
  <si>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</si>
  <si>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</si>
  <si>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</si>
  <si>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</si>
  <si>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</si>
  <si>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</si>
  <si>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</si>
  <si>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</si>
  <si>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</si>
  <si>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</si>
  <si>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</si>
  <si>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</si>
  <si>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</si>
  <si>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</si>
  <si>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</si>
  <si>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</si>
  <si>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</si>
  <si>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</si>
  <si>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</si>
  <si>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</si>
  <si>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</si>
  <si>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</si>
  <si>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</si>
  <si>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</si>
  <si>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</si>
  <si>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</si>
  <si>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</si>
  <si>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</si>
  <si>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</si>
  <si>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</si>
  <si>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</si>
  <si>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</si>
  <si>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</si>
  <si>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</si>
  <si>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</si>
  <si>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</si>
  <si>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</si>
  <si>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</si>
  <si>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</si>
  <si>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</si>
  <si>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</si>
  <si>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</si>
  <si>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</si>
  <si>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</si>
  <si>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</si>
  <si>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</si>
  <si>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</si>
  <si>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</si>
  <si>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</si>
  <si>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</si>
  <si>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</si>
  <si>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</si>
  <si>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</si>
  <si>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</si>
  <si>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</si>
  <si>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</si>
  <si>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</si>
  <si>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</si>
  <si>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</si>
  <si>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</si>
  <si>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</si>
  <si>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</si>
  <si>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</si>
  <si>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</si>
  <si>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</si>
  <si>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</si>
  <si>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</si>
  <si>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</si>
  <si>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</si>
  <si>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</si>
  <si>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</si>
  <si>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</si>
  <si>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</si>
  <si>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</si>
  <si>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</si>
  <si>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</si>
  <si>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</si>
  <si>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</si>
  <si>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</si>
  <si>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</si>
  <si>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</si>
  <si>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</si>
  <si>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</si>
  <si>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</si>
  <si>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</si>
  <si>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</si>
  <si>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</si>
  <si>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</si>
  <si>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</si>
  <si>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</si>
  <si>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</si>
  <si>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</si>
  <si>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</si>
  <si>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</si>
  <si>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</si>
  <si>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</si>
  <si>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</si>
  <si>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</si>
  <si>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</si>
  <si>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</si>
  <si>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</si>
  <si>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</si>
  <si>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</si>
  <si>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</si>
  <si>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</si>
  <si>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</si>
  <si>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</si>
  <si>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</si>
  <si>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</si>
  <si>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</si>
  <si>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</si>
  <si>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</si>
  <si>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</si>
  <si>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</si>
  <si>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</si>
  <si>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</si>
  <si>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</si>
  <si>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</si>
  <si>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</si>
  <si>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</si>
  <si>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</si>
  <si>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</si>
  <si>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</si>
  <si>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</si>
  <si>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</si>
  <si>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</si>
  <si>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</si>
  <si>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</si>
  <si>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</si>
  <si>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</si>
  <si>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</si>
  <si>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</si>
  <si>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</si>
  <si>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</si>
  <si>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</si>
  <si>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</si>
  <si>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</si>
  <si>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</si>
  <si>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</si>
  <si>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</si>
  <si>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</si>
  <si>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</si>
  <si>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</si>
  <si>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</si>
  <si>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</si>
  <si>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</si>
  <si>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</si>
  <si>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</si>
  <si>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</si>
  <si>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</si>
  <si>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</si>
  <si>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</si>
  <si>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</si>
  <si>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</si>
  <si>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</si>
  <si>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</si>
  <si>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</si>
  <si>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</si>
  <si>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</si>
  <si>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</si>
  <si>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</si>
  <si>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</si>
  <si>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</si>
  <si>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</si>
  <si>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</si>
  <si>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</si>
  <si>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</si>
  <si>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</si>
  <si>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</si>
  <si>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</si>
  <si>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</si>
  <si>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</si>
  <si>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</si>
  <si>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</si>
  <si>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</si>
  <si>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</si>
  <si>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</si>
  <si>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</si>
  <si>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</si>
  <si>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</si>
  <si>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</si>
  <si>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</si>
  <si>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</si>
  <si>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</si>
  <si>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</si>
  <si>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</si>
  <si>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</si>
  <si>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</si>
  <si>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</si>
  <si>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</si>
  <si>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</si>
  <si>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</si>
  <si>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</si>
  <si>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</si>
  <si>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</si>
  <si>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</si>
  <si>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</si>
  <si>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</si>
  <si>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</si>
  <si>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</si>
  <si>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</si>
  <si>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</si>
  <si>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</si>
  <si>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</si>
  <si>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</si>
  <si>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</si>
  <si>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</si>
  <si>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</si>
  <si>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</si>
  <si>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</si>
  <si>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</si>
  <si>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</si>
  <si>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</si>
  <si>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</si>
  <si>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</si>
  <si>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</si>
  <si>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</si>
  <si>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</si>
  <si>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</si>
  <si>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</si>
  <si>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</si>
  <si>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</si>
  <si>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</si>
  <si>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</si>
  <si>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</si>
  <si>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</si>
  <si>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</si>
  <si>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</si>
  <si>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</si>
  <si>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</si>
  <si>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</si>
  <si>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</si>
  <si>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</si>
  <si>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</si>
  <si>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</si>
  <si>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</si>
  <si>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</si>
  <si>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</si>
  <si>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</si>
  <si>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</si>
  <si>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</si>
  <si>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</si>
  <si>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</si>
  <si>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</si>
  <si>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</si>
  <si>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</si>
  <si>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</si>
  <si>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</si>
  <si>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</si>
  <si>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</si>
  <si>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</si>
  <si>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</si>
  <si>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</si>
  <si>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</si>
  <si>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</si>
  <si>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</si>
  <si>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</si>
  <si>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</si>
  <si>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</si>
  <si>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</si>
  <si>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</si>
  <si>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</si>
  <si>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</si>
  <si>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</si>
  <si>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</si>
  <si>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</si>
  <si>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</si>
  <si>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</si>
  <si>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</si>
  <si>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</si>
  <si>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</si>
  <si>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</si>
  <si>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</si>
  <si>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</si>
  <si>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</si>
  <si>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</si>
  <si>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</si>
  <si>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</si>
  <si>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</si>
  <si>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</si>
  <si>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</si>
  <si>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</si>
  <si>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</si>
  <si>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</si>
  <si>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</si>
  <si>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</si>
  <si>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</si>
  <si>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</si>
  <si>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</si>
  <si>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</si>
  <si>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</si>
  <si>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</si>
  <si>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</si>
  <si>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</si>
  <si>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</si>
  <si>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</si>
  <si>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</si>
  <si>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</si>
  <si>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</si>
  <si>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</si>
  <si>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</si>
  <si>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</si>
  <si>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</si>
  <si>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</si>
  <si>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</si>
  <si>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</si>
  <si>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</si>
  <si>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</si>
  <si>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</si>
  <si>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</si>
  <si>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</si>
  <si>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</si>
  <si>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</si>
  <si>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</si>
  <si>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</si>
  <si>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</si>
  <si>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</si>
  <si>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</si>
  <si>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</si>
  <si>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</si>
  <si>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</si>
  <si>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</si>
  <si>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</si>
  <si>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</si>
  <si>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</si>
  <si>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</si>
  <si>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</si>
  <si>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</si>
  <si>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</si>
  <si>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</si>
  <si>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</si>
  <si>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</si>
  <si>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</si>
  <si>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</si>
  <si>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</si>
  <si>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</si>
  <si>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</si>
  <si>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</si>
  <si>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</si>
  <si>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</si>
  <si>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</si>
  <si>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</si>
  <si>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</si>
  <si>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</si>
  <si>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</si>
  <si>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</si>
  <si>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</si>
  <si>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</si>
  <si>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</si>
  <si>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</si>
  <si>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</si>
  <si>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</si>
  <si>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</si>
  <si>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</si>
  <si>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</si>
  <si>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</si>
  <si>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</si>
  <si>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</si>
  <si>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</si>
  <si>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</si>
  <si>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</si>
  <si>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</si>
  <si>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</si>
  <si>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</si>
  <si>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</si>
  <si>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</si>
  <si>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</si>
  <si>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</si>
  <si>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</si>
  <si>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</si>
  <si>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</si>
  <si>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</si>
  <si>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</si>
  <si>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</si>
  <si>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</si>
  <si>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</si>
  <si>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</si>
  <si>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</si>
  <si>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</si>
  <si>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</si>
  <si>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</si>
  <si>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</si>
  <si>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</si>
  <si>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</si>
  <si>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</si>
  <si>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</si>
  <si>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</si>
  <si>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</si>
  <si>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</si>
  <si>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</si>
  <si>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</si>
  <si>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</si>
  <si>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</si>
  <si>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</si>
  <si>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</si>
  <si>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</si>
  <si>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</si>
  <si>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</si>
  <si>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</si>
  <si>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</si>
  <si>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</si>
  <si>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</si>
  <si>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</si>
  <si>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</si>
  <si>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</si>
  <si>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</si>
  <si>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</si>
  <si>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</si>
  <si>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</si>
  <si>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</si>
  <si>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</si>
  <si>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</si>
  <si>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</si>
  <si>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</si>
  <si>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</si>
  <si>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</si>
  <si>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</si>
  <si>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</si>
  <si>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</si>
  <si>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</si>
  <si>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</si>
  <si>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</si>
  <si>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</si>
  <si>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</si>
  <si>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</si>
  <si>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</si>
  <si>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</si>
  <si>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</si>
  <si>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</si>
  <si>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</si>
  <si>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</si>
  <si>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</si>
  <si>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</si>
  <si>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</si>
  <si>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</si>
  <si>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</si>
  <si>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</si>
  <si>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</si>
  <si>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</si>
  <si>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</si>
  <si>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</si>
  <si>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</si>
  <si>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</si>
  <si>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</si>
  <si>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</si>
  <si>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</si>
  <si>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</si>
  <si>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</si>
  <si>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</si>
  <si>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</si>
  <si>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</si>
  <si>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</si>
  <si>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</si>
  <si>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</si>
  <si>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</si>
  <si>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</si>
  <si>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</si>
  <si>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</si>
  <si>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</si>
  <si>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</si>
  <si>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</si>
  <si>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</si>
  <si>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</si>
  <si>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</si>
  <si>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</si>
  <si>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</si>
  <si>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</si>
  <si>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</si>
  <si>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</si>
  <si>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</si>
  <si>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</si>
  <si>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</si>
  <si>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</si>
  <si>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</si>
  <si>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</si>
  <si>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</si>
  <si>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</si>
  <si>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</si>
  <si>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</si>
  <si>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</si>
  <si>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</si>
  <si>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</si>
  <si>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</si>
  <si>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</si>
  <si>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</si>
  <si>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</si>
  <si>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</si>
  <si>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</si>
  <si>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</si>
  <si>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</si>
  <si>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</si>
  <si>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</si>
  <si>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</si>
  <si>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</si>
  <si>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</si>
  <si>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</si>
  <si>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</si>
  <si>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</si>
  <si>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</si>
  <si>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</si>
  <si>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</si>
  <si>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</si>
  <si>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</si>
  <si>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</si>
  <si>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</si>
  <si>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</si>
  <si>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</si>
  <si>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</si>
  <si>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</si>
  <si>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</si>
  <si>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</si>
  <si>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</si>
  <si>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</si>
  <si>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</si>
  <si>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</si>
  <si>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</si>
  <si>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</si>
  <si>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</si>
  <si>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</si>
  <si>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</si>
  <si>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</si>
  <si>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</si>
  <si>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</si>
  <si>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</si>
  <si>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</si>
  <si>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</si>
  <si>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</si>
  <si>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</si>
  <si>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</si>
  <si>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</si>
  <si>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</si>
  <si>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</si>
  <si>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</si>
  <si>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</si>
  <si>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</si>
  <si>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</si>
  <si>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</si>
  <si>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</si>
  <si>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</si>
  <si>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</si>
  <si>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</si>
  <si>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</si>
  <si>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</si>
  <si>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</si>
  <si>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</si>
  <si>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</si>
  <si>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</si>
  <si>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</si>
  <si>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</si>
  <si>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</si>
  <si>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</si>
  <si>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</si>
  <si>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</si>
  <si>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</si>
  <si>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</si>
  <si>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</si>
  <si>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</si>
  <si>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</si>
  <si>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</si>
  <si>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</si>
  <si>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</si>
  <si>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</si>
  <si>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</si>
  <si>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</si>
  <si>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</si>
  <si>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</si>
  <si>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</si>
  <si>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</si>
  <si>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</si>
  <si>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</si>
  <si>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</si>
  <si>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</si>
  <si>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</si>
  <si>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</si>
  <si>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</si>
  <si>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</si>
  <si>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</si>
  <si>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</si>
  <si>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</si>
  <si>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</si>
  <si>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</si>
  <si>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</si>
  <si>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</si>
  <si>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</si>
  <si>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</si>
  <si>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</si>
  <si>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</si>
  <si>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</si>
  <si>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</si>
  <si>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</si>
  <si>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</si>
  <si>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</si>
  <si>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</si>
  <si>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</si>
  <si>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</si>
  <si>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</si>
  <si>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</si>
  <si>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</si>
  <si>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</si>
  <si>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</si>
  <si>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</si>
  <si>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</si>
  <si>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</si>
  <si>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</si>
  <si>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</si>
  <si>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</si>
  <si>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</si>
  <si>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</si>
  <si>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</si>
  <si>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</si>
  <si>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</si>
  <si>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</si>
  <si>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</si>
  <si>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</si>
  <si>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</si>
  <si>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</si>
  <si>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</si>
  <si>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</si>
  <si>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</si>
  <si>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</si>
  <si>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</si>
  <si>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</si>
  <si>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</si>
  <si>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</si>
  <si>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</si>
  <si>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</si>
  <si>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</si>
  <si>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</si>
  <si>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</si>
  <si>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</si>
  <si>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</si>
  <si>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</si>
  <si>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</si>
  <si>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</si>
  <si>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</si>
  <si>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</si>
  <si>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</si>
  <si>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</si>
  <si>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</si>
  <si>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</si>
  <si>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</si>
  <si>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</si>
  <si>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</si>
  <si>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</si>
  <si>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</si>
  <si>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</si>
  <si>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</si>
  <si>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</si>
  <si>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</si>
  <si>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</si>
  <si>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</si>
  <si>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</si>
  <si>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</si>
  <si>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</si>
  <si>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</si>
  <si>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</si>
  <si>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</si>
  <si>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</si>
  <si>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</si>
  <si>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</si>
  <si>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</si>
  <si>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</si>
  <si>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</si>
  <si>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</si>
  <si>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</si>
  <si>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</si>
  <si>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</si>
  <si>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</si>
  <si>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</si>
  <si>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</si>
  <si>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</si>
  <si>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</si>
  <si>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</si>
  <si>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</si>
  <si>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</si>
  <si>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</si>
  <si>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</si>
  <si>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</si>
  <si>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</si>
  <si>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</si>
  <si>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</si>
  <si>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</si>
  <si>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</si>
  <si>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</si>
  <si>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</si>
  <si>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</si>
  <si>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</si>
  <si>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</si>
  <si>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</si>
  <si>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</si>
  <si>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</si>
  <si>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</si>
  <si>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</si>
  <si>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</si>
  <si>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</si>
  <si>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</si>
  <si>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</si>
  <si>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</si>
  <si>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</si>
  <si>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</si>
  <si>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</si>
  <si>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</si>
  <si>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</si>
  <si>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</si>
  <si>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</si>
  <si>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</si>
  <si>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</si>
  <si>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</si>
  <si>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</si>
  <si>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</si>
  <si>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</si>
  <si>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</si>
  <si>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</si>
  <si>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</si>
  <si>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</si>
  <si>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</si>
  <si>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</si>
  <si>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</si>
  <si>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</si>
  <si>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</si>
  <si>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</si>
  <si>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</si>
  <si>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</si>
  <si>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</si>
  <si>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</si>
  <si>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</si>
  <si>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</si>
  <si>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</si>
  <si>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</si>
  <si>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</si>
  <si>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</si>
  <si>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</si>
  <si>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</si>
  <si>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</si>
  <si>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</si>
  <si>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</si>
  <si>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</si>
  <si>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</si>
  <si>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</si>
  <si>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</si>
  <si>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</si>
  <si>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</si>
  <si>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</si>
  <si>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</si>
  <si>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</si>
  <si>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</si>
  <si>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</si>
  <si>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</si>
  <si>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</si>
  <si>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</si>
  <si>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</si>
  <si>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</si>
  <si>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</si>
  <si>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</si>
  <si>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</si>
  <si>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</si>
  <si>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</si>
  <si>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</si>
  <si>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</si>
  <si>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</si>
  <si>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</si>
  <si>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</si>
  <si>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</si>
  <si>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</si>
  <si>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</si>
  <si>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</si>
  <si>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</si>
  <si>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</si>
  <si>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</si>
  <si>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</si>
  <si>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</si>
  <si>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</si>
  <si>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</si>
  <si>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</si>
  <si>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</si>
  <si>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</si>
  <si>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</si>
  <si>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</si>
  <si>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</si>
  <si>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</si>
  <si>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</si>
  <si>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</si>
  <si>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</si>
  <si>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</si>
  <si>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</si>
  <si>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</si>
  <si>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</si>
  <si>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</si>
  <si>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</si>
  <si>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</si>
  <si>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</si>
  <si>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</si>
  <si>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</si>
  <si>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</si>
  <si>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</si>
  <si>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</si>
  <si>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</si>
  <si>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</si>
  <si>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</si>
  <si>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</si>
  <si>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</si>
  <si>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</si>
  <si>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</si>
  <si>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</si>
  <si>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</si>
  <si>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</si>
  <si>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</si>
  <si>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</si>
  <si>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</si>
  <si>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</si>
  <si>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</si>
  <si>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</si>
  <si>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</si>
  <si>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</si>
  <si>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</si>
  <si>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</si>
  <si>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</si>
  <si>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</si>
  <si>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</si>
  <si>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</si>
  <si>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</si>
  <si>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</si>
  <si>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</si>
  <si>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</si>
  <si>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</si>
  <si>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</si>
  <si>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</si>
  <si>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</si>
  <si>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</si>
  <si>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</si>
  <si>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</si>
  <si>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</si>
  <si>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</si>
  <si>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</si>
  <si>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</si>
  <si>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</si>
  <si>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</si>
  <si>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</si>
  <si>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</si>
  <si>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</si>
  <si>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</si>
  <si>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</si>
  <si>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</si>
  <si>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</si>
  <si>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</si>
  <si>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</si>
  <si>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</si>
  <si>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</si>
  <si>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</si>
  <si>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</si>
  <si>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</si>
  <si>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</si>
  <si>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</si>
  <si>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</si>
  <si>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</si>
  <si>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</si>
  <si>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</si>
  <si>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</si>
  <si>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</si>
  <si>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</si>
  <si>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</si>
  <si>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</si>
  <si>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</si>
  <si>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</si>
  <si>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</si>
  <si>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</si>
  <si>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</si>
  <si>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</si>
  <si>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</si>
  <si>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</si>
  <si>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</si>
  <si>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</si>
  <si>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</si>
  <si>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</si>
  <si>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</si>
  <si>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</si>
  <si>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</si>
  <si>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</si>
  <si>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</si>
  <si>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</si>
  <si>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</si>
  <si>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</si>
  <si>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</si>
  <si>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</si>
  <si>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</si>
  <si>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</si>
  <si>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</si>
  <si>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</si>
  <si>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</si>
  <si>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</si>
  <si>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</si>
  <si>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</si>
  <si>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</si>
  <si>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</si>
  <si>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</si>
  <si>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</si>
  <si>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</si>
  <si>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</si>
  <si>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</si>
  <si>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</si>
  <si>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</si>
  <si>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</si>
  <si>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</si>
  <si>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</si>
  <si>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</si>
  <si>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</si>
  <si>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</si>
  <si>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</si>
  <si>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</si>
  <si>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</si>
  <si>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</si>
  <si>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</si>
  <si>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</si>
  <si>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</si>
  <si>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</si>
  <si>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</si>
  <si>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</si>
  <si>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</si>
  <si>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</si>
  <si>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</si>
  <si>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</si>
  <si>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</si>
  <si>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</si>
  <si>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</si>
  <si>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</si>
  <si>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</si>
  <si>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</si>
  <si>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</si>
  <si>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</si>
  <si>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</si>
  <si>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</si>
  <si>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</si>
  <si>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</si>
  <si>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</si>
  <si>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</si>
  <si>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</si>
  <si>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</si>
  <si>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</si>
  <si>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</si>
  <si>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</si>
  <si>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</si>
  <si>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</si>
  <si>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</si>
  <si>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</si>
  <si>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</si>
  <si>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</si>
  <si>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</si>
  <si>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</si>
  <si>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</si>
  <si>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</si>
  <si>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</si>
  <si>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</si>
  <si>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</si>
  <si>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</si>
  <si>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</si>
  <si>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</si>
  <si>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</si>
  <si>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</si>
  <si>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</si>
  <si>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</si>
  <si>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</si>
  <si>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</si>
  <si>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</si>
  <si>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</si>
  <si>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</si>
  <si>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</si>
  <si>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</si>
  <si>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</si>
  <si>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</si>
  <si>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</si>
  <si>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</si>
  <si>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</si>
  <si>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</si>
  <si>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</si>
  <si>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</si>
  <si>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</si>
  <si>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</si>
  <si>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</si>
  <si>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</si>
  <si>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</si>
  <si>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</si>
  <si>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</si>
  <si>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</si>
  <si>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</si>
  <si>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</si>
  <si>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</si>
  <si>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</si>
  <si>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</si>
  <si>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</si>
  <si>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</si>
  <si>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</si>
  <si>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</si>
  <si>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</si>
  <si>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</si>
  <si>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</si>
  <si>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</si>
  <si>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</si>
  <si>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</si>
  <si>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</si>
  <si>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</si>
  <si>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</si>
  <si>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</si>
  <si>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</si>
  <si>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</si>
  <si>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</si>
  <si>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</si>
  <si>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</si>
  <si>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</si>
  <si>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</si>
  <si>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</si>
  <si>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</si>
  <si>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</si>
  <si>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</si>
  <si>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</si>
  <si>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</si>
  <si>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</si>
  <si>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</si>
  <si>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</si>
  <si>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</si>
  <si>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</si>
  <si>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</si>
  <si>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</si>
  <si>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</si>
  <si>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</si>
  <si>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</si>
  <si>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</si>
  <si>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</si>
  <si>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</si>
  <si>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</si>
  <si>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</si>
  <si>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</si>
  <si>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</si>
  <si>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</si>
  <si>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</si>
  <si>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</si>
  <si>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</si>
  <si>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</si>
  <si>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</si>
  <si>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</si>
  <si>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</si>
  <si>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</si>
  <si>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</si>
  <si>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</si>
  <si>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</si>
  <si>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</si>
  <si>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</si>
  <si>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</si>
  <si>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</si>
  <si>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</si>
  <si>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</si>
  <si>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</si>
  <si>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</si>
  <si>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</si>
  <si>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</si>
  <si>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</si>
  <si>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</si>
  <si>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</si>
  <si>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</si>
  <si>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</si>
  <si>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</si>
  <si>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</si>
  <si>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</si>
  <si>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</si>
  <si>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</si>
  <si>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</si>
  <si>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</si>
  <si>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</si>
  <si>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</si>
  <si>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</si>
  <si>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</si>
  <si>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</si>
  <si>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</si>
  <si>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</si>
  <si>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</si>
  <si>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</si>
  <si>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</si>
  <si>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</si>
  <si>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</si>
  <si>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</si>
  <si>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</si>
  <si>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</si>
  <si>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</si>
  <si>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</si>
  <si>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</si>
  <si>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</si>
  <si>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</si>
  <si>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</si>
  <si>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</si>
  <si>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</si>
  <si>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</si>
  <si>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</si>
  <si>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</si>
  <si>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</si>
  <si>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</si>
  <si>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</si>
  <si>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</si>
  <si>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</si>
  <si>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</si>
  <si>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</si>
  <si>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</si>
  <si>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</si>
  <si>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</si>
  <si>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</si>
  <si>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</si>
  <si>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</si>
  <si>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</si>
  <si>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</si>
  <si>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</si>
  <si>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</si>
  <si>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</si>
  <si>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</si>
  <si>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</si>
  <si>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</si>
  <si>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</si>
  <si>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</si>
  <si>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</si>
  <si>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</si>
  <si>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</si>
  <si>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</si>
  <si>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</si>
  <si>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</si>
  <si>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</si>
  <si>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</si>
  <si>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</si>
  <si>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</si>
  <si>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</si>
  <si>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</si>
  <si>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</si>
  <si>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</si>
  <si>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</si>
  <si>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</si>
  <si>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</si>
  <si>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</si>
  <si>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</si>
  <si>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</si>
  <si>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</si>
  <si>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</si>
  <si>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</si>
  <si>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</si>
  <si>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</si>
  <si>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</si>
  <si>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</si>
  <si>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</si>
  <si>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</si>
  <si>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</si>
  <si>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</si>
  <si>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</si>
  <si>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</si>
  <si>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</si>
  <si>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</si>
  <si>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</si>
  <si>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</si>
  <si>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</si>
  <si>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</si>
  <si>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</si>
  <si>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</si>
  <si>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</si>
  <si>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</si>
  <si>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</si>
  <si>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</si>
  <si>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</si>
  <si>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</si>
  <si>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</si>
  <si>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</si>
  <si>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</si>
  <si>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</si>
  <si>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</si>
  <si>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</si>
  <si>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</si>
  <si>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</si>
  <si>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</si>
  <si>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</si>
  <si>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</si>
  <si>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</si>
  <si>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</si>
  <si>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</si>
  <si>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</si>
  <si>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</si>
  <si>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</si>
  <si>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</si>
  <si>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</si>
  <si>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</si>
  <si>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</si>
  <si>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</si>
  <si>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</si>
  <si>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</si>
  <si>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</si>
  <si>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</si>
  <si>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</si>
  <si>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</si>
  <si>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</si>
  <si>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</si>
  <si>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</si>
  <si>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</si>
  <si>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</si>
  <si>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</si>
  <si>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</si>
  <si>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</si>
  <si>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</si>
  <si>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</si>
  <si>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</si>
  <si>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</si>
  <si>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</si>
  <si>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</si>
  <si>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</si>
  <si>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</si>
  <si>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</si>
  <si>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</si>
  <si>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</si>
  <si>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</si>
  <si>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</si>
  <si>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</si>
  <si>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</si>
  <si>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</si>
  <si>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</si>
  <si>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</si>
  <si>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</si>
  <si>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</si>
  <si>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</si>
  <si>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</si>
  <si>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</si>
  <si>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</si>
  <si>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</si>
  <si>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</si>
  <si>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</si>
  <si>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</si>
  <si>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</si>
  <si>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</si>
  <si>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</si>
  <si>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</si>
  <si>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</si>
  <si>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</si>
  <si>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</si>
  <si>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</si>
  <si>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</si>
  <si>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</si>
  <si>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</si>
  <si>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</si>
  <si>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</si>
  <si>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</si>
  <si>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</si>
  <si>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</si>
  <si>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</si>
  <si>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</si>
  <si>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</si>
  <si>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</si>
  <si>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</si>
  <si>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</si>
  <si>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</si>
  <si>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</si>
  <si>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</si>
  <si>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</si>
  <si>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</si>
  <si>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</si>
  <si>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</si>
  <si>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</si>
  <si>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</si>
  <si>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</si>
  <si>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</si>
  <si>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</si>
  <si>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</si>
  <si>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</si>
  <si>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</si>
  <si>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</si>
  <si>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</si>
  <si>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</si>
  <si>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</si>
  <si>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</si>
  <si>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</si>
  <si>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</si>
  <si>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</si>
  <si>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</si>
  <si>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</si>
  <si>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</si>
  <si>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</si>
  <si>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</si>
  <si>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</si>
  <si>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</si>
  <si>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</si>
  <si>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</si>
  <si>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</si>
  <si>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</si>
  <si>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</si>
  <si>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</si>
  <si>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</si>
  <si>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</si>
  <si>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</si>
  <si>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</si>
  <si>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</si>
  <si>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</si>
  <si>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</si>
  <si>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</si>
  <si>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</si>
  <si>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</si>
  <si>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</si>
  <si>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</si>
  <si>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</si>
  <si>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</si>
  <si>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</si>
  <si>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</si>
  <si>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</si>
  <si>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</si>
  <si>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</si>
  <si>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</si>
  <si>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</si>
  <si>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</si>
  <si>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</si>
  <si>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</si>
  <si>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</si>
  <si>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</si>
  <si>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</si>
  <si>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</si>
  <si>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</si>
  <si>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</si>
  <si>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</si>
  <si>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</si>
  <si>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</si>
  <si>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</si>
  <si>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</si>
  <si>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</si>
  <si>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</si>
  <si>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</si>
  <si>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</si>
  <si>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</si>
  <si>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</si>
  <si>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</si>
  <si>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</si>
  <si>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</si>
  <si>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</si>
  <si>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</si>
  <si>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</si>
  <si>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</si>
  <si>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</si>
  <si>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</si>
  <si>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</si>
  <si>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</si>
  <si>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</si>
  <si>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</si>
  <si>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</si>
  <si>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</si>
  <si>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</si>
  <si>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</si>
  <si>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</si>
  <si>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</si>
  <si>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</si>
  <si>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</si>
  <si>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</si>
  <si>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</si>
  <si>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</si>
  <si>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</si>
  <si>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</si>
  <si>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</si>
  <si>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</si>
  <si>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</si>
  <si>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</si>
  <si>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</si>
  <si>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</si>
  <si>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</si>
  <si>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</si>
  <si>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</si>
  <si>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</si>
  <si>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</si>
  <si>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</si>
  <si>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</si>
  <si>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</si>
  <si>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</si>
  <si>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</si>
  <si>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</si>
  <si>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</si>
  <si>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</si>
  <si>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</si>
  <si>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</si>
  <si>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</si>
  <si>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</si>
  <si>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</si>
  <si>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</si>
  <si>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</si>
  <si>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</si>
  <si>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</si>
  <si>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</si>
  <si>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</si>
  <si>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</si>
  <si>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</si>
  <si>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</si>
  <si>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</si>
  <si>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</si>
  <si>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</si>
  <si>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</si>
  <si>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</si>
  <si>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</si>
  <si>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</si>
  <si>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</si>
  <si>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</si>
  <si>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</si>
  <si>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</si>
  <si>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</si>
  <si>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</si>
  <si>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</si>
  <si>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</si>
  <si>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</si>
  <si>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</si>
  <si>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</si>
  <si>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</si>
  <si>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</si>
  <si>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</si>
  <si>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</si>
  <si>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</si>
  <si>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</si>
  <si>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</si>
  <si>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</si>
  <si>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</si>
  <si>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</si>
  <si>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</si>
  <si>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</si>
  <si>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</si>
  <si>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</si>
  <si>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</si>
  <si>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</si>
  <si>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</si>
  <si>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</si>
  <si>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</si>
  <si>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</si>
  <si>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</si>
  <si>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</si>
  <si>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</si>
  <si>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</si>
  <si>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</si>
  <si>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</si>
  <si>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</si>
  <si>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</si>
  <si>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</si>
  <si>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</si>
  <si>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</si>
  <si>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</si>
  <si>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</si>
  <si>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</si>
  <si>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</si>
  <si>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</si>
  <si>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</si>
  <si>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</si>
  <si>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</si>
  <si>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</si>
  <si>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</si>
  <si>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</si>
  <si>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</si>
  <si>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</si>
  <si>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</si>
  <si>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</si>
  <si>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</si>
  <si>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</si>
  <si>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</si>
  <si>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</si>
  <si>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</si>
  <si>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</si>
  <si>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</si>
  <si>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</si>
  <si>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</si>
  <si>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</si>
  <si>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</si>
  <si>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</si>
  <si>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</si>
  <si>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</si>
  <si>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</si>
  <si>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</si>
  <si>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</si>
  <si>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</si>
  <si>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</si>
  <si>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</si>
  <si>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</si>
  <si>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</si>
  <si>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</si>
  <si>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</si>
  <si>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</si>
  <si>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</si>
  <si>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</si>
  <si>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</si>
  <si>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</si>
  <si>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</si>
  <si>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</si>
  <si>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</si>
  <si>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</si>
  <si>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</si>
  <si>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</si>
  <si>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</si>
  <si>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</si>
  <si>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</si>
  <si>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</si>
  <si>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</si>
  <si>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</si>
  <si>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</si>
  <si>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</si>
  <si>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</si>
  <si>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</si>
  <si>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</si>
  <si>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</si>
  <si>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</si>
  <si>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</si>
  <si>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</si>
  <si>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</si>
  <si>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</si>
  <si>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</si>
  <si>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</si>
  <si>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</si>
  <si>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</si>
  <si>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</si>
  <si>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</si>
  <si>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</si>
  <si>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</si>
  <si>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</si>
  <si>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</si>
  <si>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</si>
  <si>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</si>
  <si>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</si>
  <si>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</si>
  <si>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</si>
  <si>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</si>
  <si>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</si>
  <si>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</si>
  <si>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</si>
  <si>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</si>
  <si>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</si>
  <si>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</si>
  <si>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</si>
  <si>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</si>
  <si>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</si>
  <si>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</si>
  <si>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</si>
  <si>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</si>
  <si>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</si>
  <si>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</si>
  <si>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</si>
  <si>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</si>
  <si>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</si>
  <si>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</si>
  <si>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</si>
  <si>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</si>
  <si>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</si>
  <si>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</si>
  <si>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</si>
  <si>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</si>
  <si>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</si>
  <si>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</si>
  <si>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</si>
  <si>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</si>
  <si>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</si>
  <si>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</si>
  <si>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</si>
  <si>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</si>
  <si>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</si>
  <si>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</si>
  <si>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</si>
  <si>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</si>
  <si>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</si>
  <si>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</si>
  <si>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</si>
  <si>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</si>
  <si>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</si>
  <si>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</si>
  <si>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</si>
  <si>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</si>
  <si>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</si>
  <si>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</si>
  <si>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</si>
  <si>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</si>
  <si>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</si>
  <si>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</si>
  <si>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</si>
  <si>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</si>
  <si>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</si>
  <si>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</si>
  <si>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</si>
  <si>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</si>
  <si>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</si>
  <si>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</si>
  <si>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</si>
  <si>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</si>
  <si>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</si>
  <si>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</si>
  <si>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</si>
  <si>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</si>
  <si>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</si>
  <si>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</si>
  <si>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</si>
  <si>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</si>
  <si>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</si>
  <si>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</si>
  <si>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</si>
  <si>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</si>
  <si>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</si>
  <si>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</si>
  <si>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</si>
  <si>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</si>
  <si>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</si>
  <si>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</si>
  <si>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</si>
  <si>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</si>
  <si>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</si>
  <si>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</si>
  <si>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</si>
  <si>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</si>
  <si>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</si>
  <si>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</si>
  <si>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</si>
  <si>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</si>
  <si>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</si>
  <si>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</si>
  <si>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</si>
  <si>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</si>
  <si>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</si>
  <si>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</si>
  <si>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</si>
  <si>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</si>
  <si>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</si>
  <si>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</si>
  <si>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</si>
  <si>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</si>
  <si>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</si>
  <si>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</si>
  <si>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</si>
  <si>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</si>
  <si>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</si>
  <si>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</si>
  <si>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</si>
  <si>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</si>
  <si>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</si>
  <si>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</si>
  <si>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</si>
  <si>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</si>
  <si>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</si>
  <si>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</si>
  <si>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</si>
  <si>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</si>
  <si>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</si>
  <si>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</si>
  <si>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</si>
  <si>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</si>
  <si>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</si>
  <si>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</si>
  <si>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</si>
  <si>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</si>
  <si>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</si>
  <si>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</si>
  <si>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</si>
  <si>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</si>
  <si>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</si>
  <si>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</si>
  <si>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</si>
  <si>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</si>
  <si>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</si>
  <si>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</si>
  <si>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</si>
  <si>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</si>
  <si>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</si>
  <si>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</si>
  <si>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</si>
  <si>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</si>
  <si>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</si>
  <si>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</si>
  <si>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</si>
  <si>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</si>
  <si>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</si>
  <si>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</si>
  <si>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</si>
  <si>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</si>
  <si>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</si>
  <si>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</si>
  <si>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</si>
  <si>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</si>
  <si>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</si>
  <si>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</si>
  <si>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</si>
  <si>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</si>
  <si>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</si>
  <si>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</si>
  <si>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</si>
  <si>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</si>
  <si>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</si>
  <si>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</si>
  <si>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</si>
  <si>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</si>
  <si>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</si>
  <si>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</si>
  <si>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</si>
  <si>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</si>
  <si>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</si>
  <si>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</si>
  <si>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</si>
  <si>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</si>
  <si>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</si>
  <si>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</si>
  <si>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</si>
  <si>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</si>
  <si>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</si>
  <si>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</si>
  <si>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</si>
  <si>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</si>
  <si>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</si>
  <si>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</si>
  <si>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</si>
  <si>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</si>
  <si>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</si>
  <si>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</si>
  <si>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</si>
  <si>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</si>
  <si>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</si>
  <si>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</si>
  <si>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</si>
  <si>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</si>
  <si>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</si>
  <si>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</si>
  <si>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</si>
  <si>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</si>
  <si>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</si>
  <si>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</si>
  <si>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</si>
  <si>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</si>
  <si>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</si>
  <si>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</si>
  <si>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</si>
  <si>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</si>
  <si>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</si>
  <si>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</si>
  <si>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</si>
  <si>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</si>
  <si>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</si>
  <si>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</si>
  <si>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</si>
  <si>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</si>
  <si>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</si>
  <si>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</si>
  <si>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</si>
  <si>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</si>
  <si>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</si>
  <si>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</si>
  <si>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</si>
  <si>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</si>
  <si>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</si>
  <si>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</si>
  <si>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</si>
  <si>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</si>
  <si>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</si>
  <si>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</si>
  <si>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</si>
  <si>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</si>
  <si>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</si>
  <si>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</si>
  <si>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</si>
  <si>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</si>
  <si>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</si>
  <si>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</si>
  <si>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</si>
  <si>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</si>
  <si>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</si>
  <si>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</si>
  <si>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</si>
  <si>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</si>
  <si>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</si>
  <si>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</si>
  <si>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</si>
  <si>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</si>
  <si>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</si>
  <si>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</si>
  <si>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</si>
  <si>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</si>
  <si>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</si>
  <si>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</si>
  <si>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</si>
  <si>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</si>
  <si>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</si>
  <si>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</si>
  <si>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</si>
  <si>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</si>
  <si>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</si>
  <si>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</si>
  <si>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</si>
  <si>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</si>
  <si>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</si>
  <si>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</si>
  <si>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</si>
  <si>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</si>
  <si>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</si>
  <si>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</si>
  <si>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</si>
  <si>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</si>
  <si>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</si>
  <si>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</si>
  <si>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</si>
  <si>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</si>
  <si>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</si>
  <si>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</si>
  <si>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</si>
  <si>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</si>
  <si>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</si>
  <si>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</si>
  <si>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</si>
  <si>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</si>
  <si>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</si>
  <si>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</si>
  <si>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</si>
  <si>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</si>
  <si>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</si>
  <si>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</si>
  <si>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</si>
  <si>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</si>
  <si>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</si>
  <si>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</si>
  <si>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</si>
  <si>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</si>
  <si>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</si>
  <si>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</si>
  <si>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</si>
  <si>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</si>
  <si>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</si>
  <si>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</si>
  <si>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</si>
  <si>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</si>
  <si>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</si>
  <si>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</si>
  <si>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</si>
  <si>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</si>
  <si>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</si>
  <si>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</si>
  <si>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</si>
  <si>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</si>
  <si>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</si>
  <si>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</si>
  <si>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</si>
  <si>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</si>
  <si>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</si>
  <si>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</si>
  <si>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</si>
  <si>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</si>
  <si>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</si>
  <si>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</si>
  <si>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</si>
  <si>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</si>
  <si>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</si>
  <si>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</si>
  <si>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</si>
  <si>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</si>
  <si>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</si>
  <si>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</si>
  <si>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</si>
  <si>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</si>
  <si>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</si>
  <si>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</si>
  <si>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</si>
  <si>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</si>
  <si>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</si>
  <si>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</si>
  <si>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</si>
  <si>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</si>
  <si>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</si>
  <si>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</si>
  <si>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</si>
  <si>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</si>
  <si>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</si>
  <si>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</si>
  <si>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</si>
  <si>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</si>
  <si>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</si>
  <si>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</si>
  <si>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</si>
  <si>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</si>
  <si>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</si>
  <si>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</si>
  <si>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</si>
  <si>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</si>
  <si>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</si>
  <si>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</si>
  <si>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</si>
  <si>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</si>
  <si>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</si>
  <si>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</si>
  <si>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</si>
  <si>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</si>
  <si>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</si>
  <si>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</si>
  <si>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</si>
  <si>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</si>
  <si>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</si>
  <si>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</si>
  <si>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</si>
  <si>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</si>
  <si>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</si>
  <si>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</si>
  <si>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</si>
  <si>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</si>
  <si>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</si>
  <si>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</si>
  <si>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</si>
  <si>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</si>
  <si>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</si>
  <si>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</si>
  <si>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</si>
  <si>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</si>
  <si>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</si>
  <si>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</si>
  <si>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</si>
  <si>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</si>
  <si>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</si>
  <si>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</si>
  <si>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</si>
  <si>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</si>
  <si>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</si>
  <si>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</si>
  <si>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</si>
  <si>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</si>
  <si>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</si>
  <si>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</si>
  <si>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</si>
  <si>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</si>
  <si>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</si>
  <si>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</si>
  <si>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</si>
  <si>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</si>
  <si>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</si>
  <si>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</si>
  <si>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</si>
  <si>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</si>
  <si>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</si>
  <si>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</si>
  <si>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</si>
  <si>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</si>
  <si>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</si>
  <si>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</si>
  <si>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</si>
  <si>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</si>
  <si>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</si>
  <si>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</si>
  <si>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</si>
  <si>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</si>
  <si>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</si>
  <si>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</si>
  <si>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</si>
  <si>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</si>
  <si>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</si>
  <si>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</si>
  <si>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</si>
  <si>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</si>
  <si>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</si>
  <si>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</si>
  <si>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</si>
  <si>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</si>
  <si>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</si>
  <si>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</si>
  <si>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</si>
  <si>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</si>
  <si>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</si>
  <si>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</si>
  <si>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</si>
  <si>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</si>
  <si>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</si>
  <si>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</si>
  <si>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</si>
  <si>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</si>
  <si>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</si>
  <si>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</si>
  <si>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</si>
  <si>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</si>
  <si>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</si>
  <si>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</si>
  <si>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</si>
  <si>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</si>
  <si>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</si>
  <si>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</si>
  <si>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</si>
  <si>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</si>
  <si>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</si>
  <si>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</si>
  <si>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</si>
  <si>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</si>
  <si>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</si>
  <si>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</si>
  <si>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</si>
  <si>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</si>
  <si>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</si>
  <si>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</si>
  <si>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</si>
  <si>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</si>
  <si>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</si>
  <si>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</si>
  <si>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</si>
  <si>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</si>
  <si>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</si>
  <si>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</si>
  <si>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</si>
  <si>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</si>
  <si>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</si>
  <si>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</si>
  <si>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</si>
  <si>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</si>
  <si>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</si>
  <si>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</si>
  <si>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</si>
  <si>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</si>
  <si>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</si>
  <si>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</si>
  <si>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</si>
  <si>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</si>
  <si>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</si>
  <si>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</si>
  <si>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</si>
  <si>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</si>
  <si>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</si>
  <si>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</si>
  <si>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</si>
  <si>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</si>
  <si>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</si>
  <si>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</si>
  <si>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</si>
  <si>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</si>
  <si>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</si>
  <si>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</si>
  <si>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</si>
  <si>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</si>
  <si>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</si>
  <si>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</si>
  <si>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</si>
  <si>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</si>
  <si>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</si>
  <si>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</si>
  <si>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</si>
  <si>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</si>
  <si>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</si>
  <si>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</si>
  <si>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</si>
  <si>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</si>
  <si>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</si>
  <si>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</si>
  <si>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</si>
  <si>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</si>
  <si>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</si>
  <si>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</si>
  <si>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</si>
  <si>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</si>
  <si>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</si>
  <si>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</si>
  <si>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</si>
  <si>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</si>
  <si>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</si>
  <si>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</si>
  <si>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</si>
  <si>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</si>
  <si>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</si>
  <si>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</si>
  <si>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</si>
  <si>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</si>
  <si>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</si>
  <si>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</si>
  <si>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</si>
  <si>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</si>
  <si>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</si>
  <si>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</si>
  <si>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</si>
  <si>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</si>
  <si>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</si>
  <si>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</si>
  <si>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</si>
  <si>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</si>
  <si>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</si>
  <si>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</si>
  <si>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</si>
  <si>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</si>
  <si>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</si>
  <si>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</si>
  <si>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</si>
  <si>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</si>
  <si>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</si>
  <si>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</si>
  <si>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</si>
  <si>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</si>
  <si>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</si>
  <si>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</si>
  <si>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</si>
  <si>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</si>
  <si>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</si>
  <si>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</si>
  <si>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</si>
  <si>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</si>
  <si>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</si>
  <si>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</si>
  <si>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</si>
  <si>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</si>
  <si>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</si>
  <si>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</si>
  <si>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</si>
  <si>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</si>
  <si>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</si>
  <si>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</si>
  <si>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</si>
  <si>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</si>
  <si>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</si>
  <si>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</si>
  <si>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</si>
  <si>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</si>
  <si>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</si>
  <si>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</si>
  <si>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</si>
  <si>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</si>
  <si>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</si>
  <si>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</si>
  <si>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</si>
  <si>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</si>
  <si>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</si>
  <si>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</si>
  <si>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</si>
  <si>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</si>
  <si>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</si>
  <si>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</si>
  <si>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</si>
  <si>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</si>
  <si>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</si>
  <si>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</si>
  <si>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</si>
  <si>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</si>
  <si>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</si>
  <si>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</si>
  <si>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</si>
  <si>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</si>
  <si>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</si>
  <si>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</si>
  <si>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</si>
  <si>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</si>
  <si>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</si>
  <si>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</si>
  <si>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</si>
  <si>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</si>
  <si>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</si>
  <si>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</si>
  <si>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</si>
  <si>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</si>
  <si>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</si>
  <si>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</si>
  <si>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</si>
  <si>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</si>
  <si>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</si>
  <si>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</si>
  <si>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</si>
  <si>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</si>
  <si>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</si>
  <si>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</si>
  <si>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</si>
  <si>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</si>
  <si>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</si>
  <si>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</si>
  <si>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</si>
  <si>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</si>
  <si>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</si>
  <si>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</si>
  <si>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</si>
  <si>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</si>
  <si>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</si>
  <si>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</si>
  <si>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</si>
  <si>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</si>
  <si>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</si>
  <si>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</si>
  <si>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</si>
  <si>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</si>
  <si>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</si>
  <si>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</si>
  <si>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</si>
  <si>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</si>
  <si>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</si>
  <si>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</si>
  <si>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</si>
  <si>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</si>
  <si>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</si>
  <si>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</si>
  <si>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</si>
  <si>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</si>
  <si>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</si>
  <si>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</si>
  <si>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</si>
  <si>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</si>
  <si>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</si>
  <si>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</si>
  <si>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</si>
  <si>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</si>
  <si>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</si>
  <si>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</si>
  <si>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</si>
  <si>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</si>
  <si>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</si>
  <si>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</si>
  <si>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</si>
  <si>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</si>
  <si>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</si>
  <si>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</si>
  <si>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</si>
  <si>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</si>
  <si>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</si>
  <si>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</si>
  <si>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</si>
  <si>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</si>
  <si>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</si>
  <si>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</si>
  <si>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</si>
  <si>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</si>
  <si>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</si>
  <si>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</si>
  <si>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</si>
  <si>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</si>
  <si>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</si>
  <si>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</si>
  <si>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</si>
  <si>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</si>
  <si>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</si>
  <si>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</si>
  <si>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</si>
  <si>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</si>
  <si>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</si>
  <si>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</si>
  <si>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</si>
  <si>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</si>
  <si>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</si>
  <si>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</si>
  <si>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</si>
  <si>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</si>
  <si>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</si>
  <si>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</si>
  <si>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</si>
  <si>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</si>
  <si>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</si>
  <si>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</si>
  <si>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</si>
  <si>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</si>
  <si>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</si>
  <si>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</si>
  <si>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</si>
  <si>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</si>
  <si>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</si>
  <si>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</si>
  <si>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</si>
  <si>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</si>
  <si>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</si>
  <si>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</si>
  <si>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</si>
  <si>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</si>
  <si>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</si>
  <si>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</si>
  <si>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</si>
  <si>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</si>
  <si>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</si>
  <si>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</si>
  <si>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</si>
  <si>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</si>
  <si>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</si>
  <si>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</si>
  <si>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</si>
  <si>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</si>
  <si>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</si>
  <si>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</si>
  <si>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</si>
  <si>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</si>
  <si>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</si>
  <si>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</si>
  <si>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</si>
  <si>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</si>
  <si>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</si>
  <si>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</si>
  <si>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</si>
  <si>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</si>
  <si>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</si>
  <si>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</si>
  <si>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</si>
  <si>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</si>
  <si>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</si>
  <si>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</si>
  <si>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</si>
  <si>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</si>
  <si>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</si>
  <si>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</si>
  <si>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</si>
  <si>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</si>
  <si>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</si>
  <si>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</si>
  <si>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</si>
  <si>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</si>
  <si>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</si>
  <si>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</si>
  <si>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</si>
  <si>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</si>
  <si>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</si>
  <si>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</si>
  <si>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</si>
  <si>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</si>
  <si>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</si>
  <si>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</si>
  <si>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</si>
  <si>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</si>
  <si>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</si>
  <si>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</si>
  <si>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</si>
  <si>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</si>
  <si>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</si>
  <si>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</si>
  <si>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</si>
  <si>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</si>
  <si>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</si>
  <si>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</si>
  <si>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</si>
  <si>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</si>
  <si>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</si>
  <si>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</si>
  <si>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</si>
  <si>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</si>
  <si>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</si>
  <si>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</si>
  <si>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</si>
  <si>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</si>
  <si>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</si>
  <si>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</si>
  <si>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</si>
  <si>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</si>
  <si>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</si>
  <si>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</si>
  <si>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</si>
  <si>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</si>
  <si>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</si>
  <si>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</si>
  <si>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</si>
  <si>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</si>
  <si>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</si>
  <si>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</si>
  <si>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</si>
  <si>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</si>
  <si>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</si>
  <si>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</si>
  <si>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</si>
  <si>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</si>
  <si>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</si>
  <si>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</si>
  <si>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</si>
  <si>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</si>
  <si>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</si>
  <si>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</si>
  <si>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</si>
  <si>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</si>
  <si>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</si>
  <si>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</si>
  <si>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</si>
  <si>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</si>
  <si>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</si>
  <si>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</si>
  <si>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</si>
  <si>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</si>
  <si>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</si>
  <si>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</si>
  <si>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</si>
  <si>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</si>
  <si>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</si>
  <si>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</si>
  <si>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</si>
  <si>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</si>
  <si>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</si>
  <si>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</si>
  <si>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</si>
  <si>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</si>
  <si>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</si>
  <si>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</si>
  <si>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</si>
  <si>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</si>
  <si>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</si>
  <si>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</si>
  <si>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</si>
  <si>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</si>
  <si>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</si>
  <si>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</si>
  <si>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</si>
  <si>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</si>
  <si>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</si>
  <si>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</si>
  <si>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</si>
  <si>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</si>
  <si>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</si>
  <si>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</si>
  <si>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</si>
  <si>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</si>
  <si>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</si>
  <si>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</si>
  <si>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</si>
  <si>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</si>
  <si>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</si>
  <si>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</si>
  <si>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</si>
  <si>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</si>
  <si>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</si>
  <si>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</si>
  <si>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</si>
  <si>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</si>
  <si>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</si>
  <si>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</si>
  <si>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</si>
  <si>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</si>
  <si>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</si>
  <si>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</si>
  <si>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</si>
  <si>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</si>
  <si>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</si>
  <si>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</si>
  <si>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</si>
  <si>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</si>
  <si>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</si>
  <si>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</si>
  <si>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</si>
  <si>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</si>
  <si>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</si>
  <si>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</si>
  <si>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</si>
  <si>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</si>
  <si>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</si>
  <si>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</si>
  <si>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</si>
  <si>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</si>
  <si>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</si>
  <si>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</si>
  <si>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</si>
  <si>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</si>
  <si>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</si>
  <si>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</si>
  <si>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</si>
  <si>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</si>
  <si>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</si>
  <si>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</si>
  <si>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</si>
  <si>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</si>
  <si>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</si>
  <si>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</si>
  <si>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</si>
  <si>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</si>
  <si>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</si>
  <si>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</si>
  <si>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</si>
  <si>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</si>
  <si>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</si>
  <si>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</si>
  <si>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</si>
  <si>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</si>
  <si>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</si>
  <si>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</si>
  <si>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</si>
  <si>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</si>
  <si>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</si>
  <si>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</si>
  <si>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</si>
  <si>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</si>
  <si>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</si>
  <si>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</si>
  <si>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</si>
  <si>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</si>
  <si>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</si>
  <si>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</si>
  <si>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</si>
  <si>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</si>
  <si>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</si>
  <si>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</si>
  <si>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</si>
  <si>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</si>
  <si>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</si>
  <si>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</si>
  <si>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</si>
  <si>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</si>
  <si>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</si>
  <si>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</si>
  <si>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</si>
  <si>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</si>
  <si>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</si>
  <si>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</si>
  <si>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</si>
  <si>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</si>
  <si>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</si>
  <si>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</si>
  <si>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</si>
  <si>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</si>
  <si>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</si>
  <si>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</si>
  <si>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</si>
  <si>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</si>
  <si>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</si>
  <si>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</si>
  <si>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</si>
  <si>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</si>
  <si>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</si>
  <si>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</si>
  <si>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</si>
  <si>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</si>
  <si>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</si>
  <si>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</si>
  <si>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</si>
  <si>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</si>
  <si>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</si>
  <si>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</si>
  <si>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</si>
  <si>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</si>
  <si>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</si>
  <si>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</si>
  <si>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</si>
  <si>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</si>
  <si>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</si>
  <si>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</si>
  <si>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</si>
  <si>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</si>
  <si>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</si>
  <si>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</si>
  <si>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</si>
  <si>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</si>
  <si>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</si>
  <si>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</si>
  <si>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</si>
  <si>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</si>
  <si>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</si>
  <si>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</si>
  <si>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</si>
  <si>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</si>
  <si>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</si>
  <si>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</si>
  <si>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</si>
  <si>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</si>
  <si>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</si>
  <si>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</si>
  <si>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</si>
  <si>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</si>
  <si>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</si>
  <si>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</si>
  <si>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</si>
  <si>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</si>
  <si>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</si>
  <si>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</si>
  <si>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</si>
  <si>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</si>
  <si>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</si>
  <si>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</si>
  <si>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</si>
  <si>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</si>
  <si>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</si>
  <si>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</si>
  <si>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</si>
  <si>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</si>
  <si>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</si>
  <si>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</si>
  <si>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</si>
  <si>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</si>
  <si>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</si>
  <si>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</si>
  <si>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</si>
  <si>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</si>
  <si>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</si>
  <si>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</si>
  <si>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</si>
  <si>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</si>
  <si>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</si>
  <si>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</si>
  <si>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</si>
  <si>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</si>
  <si>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</si>
  <si>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</si>
  <si>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</si>
  <si>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</si>
  <si>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</si>
  <si>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</si>
  <si>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</si>
  <si>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</si>
  <si>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</si>
  <si>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</si>
  <si>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</si>
  <si>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</si>
  <si>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</si>
  <si>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</si>
  <si>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</si>
  <si>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</si>
  <si>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</si>
  <si>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</si>
  <si>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</si>
  <si>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</si>
  <si>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</si>
  <si>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</si>
  <si>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</si>
  <si>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</si>
  <si>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</si>
  <si>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</si>
  <si>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</si>
  <si>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</si>
  <si>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</si>
  <si>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</si>
  <si>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</si>
  <si>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</si>
  <si>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</si>
  <si>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</si>
  <si>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</si>
  <si>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</si>
  <si>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</si>
  <si>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</si>
  <si>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</si>
  <si>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</si>
  <si>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</si>
  <si>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</si>
  <si>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</si>
  <si>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</si>
  <si>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</si>
  <si>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</si>
  <si>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</si>
  <si>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</si>
  <si>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</si>
  <si>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</si>
  <si>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</si>
  <si>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</si>
  <si>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</si>
  <si>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</si>
  <si>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</si>
  <si>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</si>
  <si>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</si>
  <si>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</si>
  <si>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</si>
  <si>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</si>
  <si>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</si>
  <si>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</si>
  <si>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</si>
  <si>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</si>
  <si>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</si>
  <si>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</si>
  <si>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</si>
  <si>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</si>
  <si>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</si>
  <si>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</si>
  <si>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</si>
  <si>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</si>
  <si>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</si>
  <si>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</si>
  <si>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</si>
  <si>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</si>
  <si>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</si>
  <si>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</si>
  <si>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</si>
  <si>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</si>
  <si>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</si>
  <si>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</si>
  <si>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</si>
  <si>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</si>
  <si>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</si>
  <si>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</si>
  <si>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</si>
  <si>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</si>
  <si>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</si>
  <si>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</si>
  <si>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</si>
  <si>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</si>
  <si>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</si>
  <si>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</si>
  <si>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</si>
  <si>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</si>
  <si>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</si>
  <si>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</si>
  <si>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</si>
  <si>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</si>
  <si>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</si>
  <si>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</si>
  <si>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</si>
  <si>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</si>
  <si>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</si>
  <si>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</si>
  <si>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</si>
  <si>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</si>
  <si>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</si>
  <si>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</si>
  <si>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</si>
  <si>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</si>
  <si>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</si>
  <si>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</si>
  <si>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</si>
  <si>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</si>
  <si>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</si>
  <si>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</si>
  <si>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</si>
  <si>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</si>
  <si>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</si>
  <si>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</si>
  <si>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</si>
  <si>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</si>
  <si>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</si>
  <si>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</si>
  <si>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</si>
  <si>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</si>
  <si>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</si>
  <si>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</si>
  <si>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</si>
  <si>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</si>
  <si>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</si>
  <si>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</si>
  <si>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</si>
  <si>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</si>
  <si>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</si>
  <si>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</si>
  <si>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</si>
  <si>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</si>
  <si>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</si>
  <si>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</si>
  <si>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</si>
  <si>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</si>
  <si>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</si>
  <si>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</si>
  <si>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</si>
  <si>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</si>
  <si>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</si>
  <si>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</si>
  <si>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</si>
  <si>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</si>
  <si>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</si>
  <si>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</si>
  <si>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</si>
  <si>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</si>
  <si>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</si>
  <si>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</si>
  <si>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</si>
  <si>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</si>
  <si>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</si>
  <si>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</si>
  <si>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</si>
  <si>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</si>
  <si>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</si>
  <si>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</si>
  <si>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</si>
  <si>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</si>
  <si>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</si>
  <si>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</si>
  <si>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</si>
  <si>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</si>
  <si>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</si>
  <si>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</si>
  <si>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</si>
  <si>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</si>
  <si>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</si>
  <si>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</si>
  <si>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</si>
  <si>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</si>
  <si>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</si>
  <si>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</si>
  <si>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</si>
  <si>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</si>
  <si>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</si>
  <si>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</si>
  <si>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</si>
  <si>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</si>
  <si>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</si>
  <si>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</si>
  <si>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</si>
  <si>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</si>
  <si>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</si>
  <si>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</si>
  <si>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</si>
  <si>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</si>
  <si>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</si>
  <si>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</si>
  <si>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</si>
  <si>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</si>
  <si>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</si>
  <si>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</si>
  <si>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</si>
  <si>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</si>
  <si>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</si>
  <si>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</si>
  <si>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</si>
  <si>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</si>
  <si>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</si>
  <si>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</si>
  <si>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</si>
  <si>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</si>
  <si>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</si>
  <si>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</si>
  <si>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</si>
  <si>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</si>
  <si>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</si>
  <si>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</si>
  <si>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</si>
  <si>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</si>
  <si>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</si>
  <si>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</si>
  <si>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</si>
  <si>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</si>
  <si>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</si>
  <si>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</si>
  <si>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</si>
  <si>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</si>
  <si>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</si>
  <si>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</si>
  <si>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</si>
  <si>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</si>
  <si>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</si>
  <si>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</si>
  <si>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</si>
  <si>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</si>
  <si>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</si>
  <si>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</si>
  <si>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</si>
  <si>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</si>
  <si>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</si>
  <si>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</si>
  <si>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</si>
  <si>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</si>
  <si>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</si>
  <si>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</si>
  <si>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</si>
  <si>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</si>
  <si>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</si>
  <si>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</si>
  <si>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</si>
  <si>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</si>
  <si>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</si>
  <si>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</si>
  <si>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</si>
  <si>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</si>
  <si>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</si>
  <si>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</si>
  <si>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</si>
  <si>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</si>
  <si>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</si>
  <si>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</si>
  <si>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</si>
  <si>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</si>
  <si>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</si>
  <si>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</si>
  <si>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</si>
  <si>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</si>
  <si>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</si>
  <si>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</si>
  <si>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</si>
  <si>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</si>
  <si>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</si>
  <si>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</si>
  <si>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</si>
  <si>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</si>
  <si>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</si>
  <si>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</si>
  <si>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</si>
  <si>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</si>
  <si>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</si>
  <si>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</si>
  <si>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</si>
  <si>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</si>
  <si>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</si>
  <si>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</si>
  <si>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</si>
  <si>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</si>
  <si>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</si>
  <si>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</si>
  <si>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</si>
  <si>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</si>
  <si>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</si>
  <si>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</si>
  <si>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</si>
  <si>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</si>
  <si>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</si>
  <si>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</si>
  <si>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</si>
  <si>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</si>
  <si>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</si>
  <si>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</si>
  <si>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</si>
  <si>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</si>
  <si>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</si>
  <si>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</si>
  <si>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</si>
  <si>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</si>
  <si>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</si>
  <si>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</si>
  <si>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</si>
  <si>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</si>
  <si>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</si>
  <si>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</si>
  <si>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</si>
  <si>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</si>
  <si>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</si>
  <si>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</si>
  <si>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</si>
  <si>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</si>
  <si>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</si>
  <si>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</si>
  <si>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</si>
  <si>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</si>
  <si>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</si>
  <si>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</si>
  <si>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</si>
  <si>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</si>
  <si>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</si>
  <si>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</si>
  <si>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</si>
  <si>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</si>
  <si>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</si>
  <si>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</si>
  <si>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</si>
  <si>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</si>
  <si>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</si>
  <si>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</si>
  <si>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</si>
  <si>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</si>
  <si>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</si>
  <si>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</si>
  <si>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</si>
  <si>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</si>
  <si>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</si>
  <si>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</si>
  <si>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</si>
  <si>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</si>
  <si>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</si>
  <si>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</si>
  <si>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</si>
  <si>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</si>
  <si>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</si>
  <si>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</si>
  <si>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</si>
  <si>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</si>
  <si>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</si>
  <si>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</si>
  <si>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</si>
  <si>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</si>
  <si>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</si>
  <si>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</si>
  <si>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</si>
  <si>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</si>
  <si>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</si>
  <si>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</si>
  <si>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</si>
  <si>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</si>
  <si>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</si>
  <si>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</si>
  <si>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</si>
  <si>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</si>
  <si>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</si>
  <si>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</si>
  <si>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</si>
  <si>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</si>
  <si>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</si>
  <si>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</si>
  <si>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</si>
  <si>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</si>
  <si>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</si>
  <si>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</si>
  <si>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</si>
  <si>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</si>
  <si>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</si>
  <si>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</si>
  <si>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</si>
  <si>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</si>
  <si>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</si>
  <si>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</si>
  <si>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</si>
  <si>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</si>
  <si>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</si>
  <si>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</si>
  <si>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</si>
  <si>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</si>
  <si>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</si>
  <si>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</si>
  <si>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</si>
  <si>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</si>
  <si>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</si>
  <si>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</si>
  <si>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</si>
  <si>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</si>
  <si>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</si>
  <si>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</si>
  <si>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</si>
  <si>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</si>
  <si>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</si>
  <si>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</si>
  <si>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</si>
  <si>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</si>
  <si>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</si>
  <si>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</si>
  <si>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</si>
  <si>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</si>
  <si>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</si>
  <si>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</si>
  <si>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</si>
  <si>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</si>
  <si>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</si>
  <si>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</si>
  <si>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</si>
  <si>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</si>
  <si>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</si>
  <si>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</si>
  <si>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</si>
  <si>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</si>
  <si>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</si>
  <si>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</si>
  <si>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</si>
  <si>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</si>
  <si>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</si>
  <si>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</si>
  <si>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</si>
  <si>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</si>
  <si>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</si>
  <si>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</si>
  <si>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</si>
  <si>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</si>
  <si>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</si>
  <si>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</si>
  <si>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</si>
  <si>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</si>
  <si>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</si>
  <si>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</si>
  <si>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</si>
  <si>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</si>
  <si>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</si>
  <si>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</si>
  <si>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</si>
  <si>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</si>
  <si>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</si>
  <si>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</si>
  <si>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</si>
  <si>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</si>
  <si>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</si>
  <si>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</si>
  <si>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</si>
  <si>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</si>
  <si>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</si>
  <si>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</si>
  <si>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</si>
  <si>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</si>
  <si>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</si>
  <si>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</si>
  <si>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</si>
  <si>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</si>
  <si>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</si>
  <si>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</si>
  <si>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</si>
  <si>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</si>
  <si>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</si>
  <si>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</si>
  <si>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</si>
  <si>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</si>
  <si>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</si>
  <si>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</si>
  <si>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</si>
  <si>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</si>
  <si>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</si>
  <si>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</si>
  <si>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</si>
  <si>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</si>
  <si>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</si>
  <si>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</si>
  <si>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</si>
  <si>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</si>
  <si>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</si>
  <si>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</si>
  <si>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</si>
  <si>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</si>
  <si>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</si>
  <si>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</si>
  <si>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</si>
  <si>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</si>
  <si>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</si>
  <si>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</si>
  <si>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</si>
  <si>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</si>
  <si>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</si>
  <si>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</si>
  <si>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</si>
  <si>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</si>
  <si>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</si>
  <si>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</si>
  <si>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</si>
  <si>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</si>
  <si>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</si>
  <si>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</si>
  <si>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</si>
  <si>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</si>
  <si>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</si>
  <si>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</si>
  <si>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</si>
  <si>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</si>
  <si>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</si>
  <si>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</si>
  <si>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</si>
  <si>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</si>
  <si>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</si>
  <si>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</si>
  <si>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</si>
  <si>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</si>
  <si>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</si>
  <si>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</si>
  <si>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</si>
  <si>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</si>
  <si>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</si>
  <si>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</si>
  <si>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</si>
  <si>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</si>
  <si>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</si>
  <si>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</si>
  <si>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</si>
  <si>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</si>
  <si>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</si>
  <si>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</si>
  <si>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</si>
  <si>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</si>
  <si>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</si>
  <si>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</si>
  <si>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</si>
  <si>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</si>
  <si>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</si>
  <si>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</si>
  <si>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</si>
  <si>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</si>
  <si>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</si>
  <si>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</si>
  <si>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</si>
  <si>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</si>
  <si>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</si>
  <si>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</si>
  <si>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</si>
  <si>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</si>
  <si>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</si>
  <si>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</si>
  <si>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</si>
  <si>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</si>
  <si>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</si>
  <si>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</si>
  <si>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</si>
  <si>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</si>
  <si>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</si>
  <si>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</si>
  <si>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</si>
  <si>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</si>
  <si>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</si>
  <si>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</si>
  <si>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</si>
  <si>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</si>
  <si>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</si>
  <si>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</si>
  <si>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</si>
  <si>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</si>
  <si>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</si>
  <si>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</si>
  <si>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</si>
  <si>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</si>
  <si>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</si>
  <si>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</si>
  <si>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</si>
  <si>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</si>
  <si>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</si>
  <si>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</si>
  <si>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</si>
  <si>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</si>
  <si>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</si>
  <si>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</si>
  <si>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</si>
  <si>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</si>
  <si>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</si>
  <si>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</si>
  <si>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</si>
  <si>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</si>
  <si>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</si>
  <si>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</si>
  <si>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</si>
  <si>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</si>
  <si>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</si>
  <si>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</si>
  <si>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</si>
  <si>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</si>
  <si>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</si>
  <si>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</si>
  <si>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</si>
  <si>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</si>
  <si>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</si>
  <si>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</si>
  <si>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</si>
  <si>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</si>
  <si>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</si>
  <si>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</si>
  <si>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</si>
  <si>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</si>
  <si>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</si>
  <si>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</si>
  <si>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</si>
  <si>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</si>
  <si>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</si>
  <si>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</si>
  <si>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</si>
  <si>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</si>
  <si>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</si>
  <si>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</si>
  <si>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</si>
  <si>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</si>
  <si>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</si>
  <si>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</si>
  <si>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</si>
  <si>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</si>
  <si>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</si>
  <si>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</si>
  <si>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</si>
  <si>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</si>
  <si>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</si>
  <si>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</si>
  <si>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</si>
  <si>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</si>
  <si>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</si>
  <si>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</si>
  <si>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</si>
  <si>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</si>
  <si>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</si>
  <si>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</si>
  <si>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</si>
  <si>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</si>
  <si>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</si>
  <si>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</si>
  <si>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</si>
  <si>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</si>
  <si>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</si>
  <si>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</si>
  <si>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</si>
  <si>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</si>
  <si>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</si>
  <si>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</si>
  <si>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</si>
  <si>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</si>
  <si>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</si>
  <si>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</si>
  <si>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</si>
  <si>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</si>
  <si>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</si>
  <si>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</si>
  <si>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</si>
  <si>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</si>
  <si>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</si>
  <si>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</si>
  <si>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</si>
  <si>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</si>
  <si>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</si>
  <si>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</si>
  <si>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</si>
  <si>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</si>
  <si>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</si>
  <si>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</si>
  <si>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</si>
  <si>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</si>
  <si>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</si>
  <si>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</si>
  <si>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</si>
  <si>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</si>
  <si>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</si>
  <si>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</si>
  <si>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</si>
  <si>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</si>
  <si>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</si>
  <si>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</si>
  <si>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</si>
  <si>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</si>
  <si>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</si>
  <si>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</si>
  <si>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</si>
  <si>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</si>
  <si>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</si>
  <si>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</si>
  <si>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</si>
  <si>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</si>
  <si>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</si>
  <si>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</si>
  <si>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</si>
  <si>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</si>
  <si>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</si>
  <si>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</si>
  <si>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</si>
  <si>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</si>
  <si>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</si>
  <si>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</si>
  <si>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</si>
  <si>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</si>
  <si>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</si>
  <si>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</si>
  <si>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</si>
  <si>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</si>
  <si>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</si>
  <si>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</si>
  <si>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</si>
  <si>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</si>
  <si>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</si>
  <si>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</si>
  <si>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</si>
  <si>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</si>
  <si>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</si>
  <si>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</si>
  <si>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</si>
  <si>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</si>
  <si>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</si>
  <si>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</si>
  <si>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</si>
  <si>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</si>
  <si>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</si>
  <si>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</si>
  <si>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</si>
  <si>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</si>
  <si>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</si>
  <si>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</si>
  <si>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</si>
  <si>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</si>
  <si>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</si>
  <si>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</si>
  <si>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</si>
  <si>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</si>
  <si>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</si>
  <si>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</si>
  <si>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</si>
  <si>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</si>
  <si>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</si>
  <si>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</si>
  <si>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</si>
  <si>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</si>
  <si>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</si>
  <si>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</si>
  <si>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</si>
  <si>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</si>
  <si>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</si>
  <si>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</si>
  <si>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</si>
  <si>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</si>
  <si>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</si>
  <si>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</si>
  <si>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</si>
  <si>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</si>
  <si>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</si>
  <si>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</si>
  <si>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</si>
  <si>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</si>
  <si>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</si>
  <si>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</si>
  <si>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</si>
  <si>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</si>
  <si>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</si>
  <si>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</si>
  <si>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</si>
  <si>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</si>
  <si>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</si>
  <si>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</si>
  <si>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</si>
  <si>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</si>
  <si>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</si>
  <si>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</si>
  <si>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</si>
  <si>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</si>
  <si>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</si>
  <si>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</si>
  <si>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</si>
  <si>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</si>
  <si>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</si>
  <si>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</si>
  <si>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</si>
  <si>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</si>
  <si>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</si>
  <si>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</si>
  <si>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</si>
  <si>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</si>
  <si>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</si>
  <si>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</si>
  <si>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</si>
  <si>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</si>
  <si>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</si>
  <si>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</si>
  <si>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</si>
  <si>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</si>
  <si>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</si>
  <si>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</si>
  <si>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</si>
  <si>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</si>
  <si>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</si>
  <si>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</si>
  <si>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</si>
  <si>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</si>
  <si>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</si>
  <si>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</si>
  <si>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</si>
  <si>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</si>
  <si>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</si>
  <si>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</si>
  <si>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</si>
  <si>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</si>
  <si>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</si>
  <si>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</si>
  <si>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</si>
  <si>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</si>
  <si>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</si>
  <si>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</si>
  <si>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</si>
  <si>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</si>
  <si>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</si>
  <si>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</si>
  <si>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</si>
  <si>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</si>
  <si>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</si>
  <si>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</si>
  <si>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</si>
  <si>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</si>
  <si>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</si>
  <si>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</si>
  <si>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</si>
  <si>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</si>
  <si>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</si>
  <si>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</si>
  <si>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</si>
  <si>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</si>
  <si>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</si>
  <si>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</si>
  <si>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</si>
  <si>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</si>
  <si>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</si>
  <si>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</si>
  <si>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</si>
  <si>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</si>
  <si>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</si>
  <si>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</si>
  <si>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</si>
  <si>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</si>
  <si>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</si>
  <si>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</si>
  <si>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</si>
  <si>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</si>
  <si>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</si>
  <si>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</si>
  <si>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</si>
  <si>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</si>
  <si>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</si>
  <si>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</si>
  <si>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</si>
  <si>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</si>
  <si>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</si>
  <si>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</si>
  <si>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</si>
  <si>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</si>
  <si>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</si>
  <si>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</si>
  <si>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</si>
  <si>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</si>
  <si>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</si>
  <si>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</si>
  <si>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</si>
  <si>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</si>
  <si>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</si>
  <si>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</si>
  <si>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</si>
  <si>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</si>
  <si>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</si>
  <si>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</si>
  <si>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</si>
  <si>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</si>
  <si>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</si>
  <si>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</si>
  <si>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</si>
  <si>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</si>
  <si>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</si>
  <si>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</si>
  <si>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</si>
  <si>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</si>
  <si>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</si>
  <si>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</si>
  <si>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</si>
  <si>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</si>
  <si>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</si>
  <si>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</si>
  <si>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</si>
  <si>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</si>
  <si>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</si>
  <si>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</si>
  <si>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</si>
  <si>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</si>
  <si>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</si>
  <si>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</si>
  <si>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</si>
  <si>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</si>
  <si>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</si>
  <si>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</si>
  <si>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</si>
  <si>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</si>
  <si>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</si>
  <si>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</si>
  <si>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</si>
  <si>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</si>
  <si>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</si>
  <si>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</si>
  <si>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</si>
  <si>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</si>
  <si>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</si>
  <si>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</si>
  <si>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</si>
  <si>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</si>
  <si>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</si>
  <si>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</si>
  <si>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</si>
  <si>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</si>
  <si>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</si>
  <si>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</si>
  <si>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</si>
  <si>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</si>
  <si>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</si>
  <si>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</si>
  <si>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</si>
  <si>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</si>
  <si>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</si>
  <si>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</si>
  <si>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</si>
  <si>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</si>
  <si>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</si>
  <si>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</si>
  <si>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</si>
  <si>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</si>
  <si>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</si>
  <si>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</si>
  <si>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</si>
  <si>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</si>
  <si>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</si>
  <si>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</si>
  <si>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</si>
  <si>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</si>
  <si>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</si>
  <si>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</si>
  <si>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</si>
  <si>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</si>
  <si>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</si>
  <si>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</si>
  <si>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</si>
  <si>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</si>
  <si>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</si>
  <si>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</si>
  <si>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</si>
  <si>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</si>
  <si>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</si>
  <si>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</si>
  <si>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</si>
  <si>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</si>
  <si>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</si>
  <si>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</si>
  <si>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</si>
  <si>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</si>
  <si>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</si>
  <si>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</si>
  <si>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</si>
  <si>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</si>
  <si>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</si>
  <si>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</si>
  <si>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</si>
  <si>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</si>
  <si>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</si>
  <si>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</si>
  <si>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</si>
  <si>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</si>
  <si>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</si>
  <si>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</si>
  <si>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</si>
  <si>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</si>
  <si>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</si>
  <si>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</si>
  <si>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</si>
  <si>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</si>
  <si>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</si>
  <si>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</si>
  <si>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</si>
  <si>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</si>
  <si>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</si>
  <si>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</si>
  <si>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</si>
  <si>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</si>
  <si>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</si>
  <si>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</si>
  <si>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</si>
  <si>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</si>
  <si>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</si>
  <si>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</si>
  <si>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</si>
  <si>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</si>
  <si>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</si>
  <si>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</si>
  <si>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</si>
  <si>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</si>
  <si>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</si>
  <si>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</si>
  <si>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</si>
  <si>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</si>
  <si>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</si>
  <si>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</si>
  <si>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</si>
  <si>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</si>
  <si>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</si>
  <si>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</si>
  <si>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</si>
  <si>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</si>
  <si>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</si>
  <si>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</si>
  <si>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</si>
  <si>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</si>
  <si>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</si>
  <si>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</si>
  <si>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</si>
  <si>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</si>
  <si>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</si>
  <si>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</si>
  <si>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</si>
  <si>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</si>
  <si>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</si>
  <si>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</si>
  <si>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</si>
  <si>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</si>
  <si>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</si>
  <si>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</si>
  <si>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</si>
  <si>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</si>
  <si>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</si>
  <si>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</si>
  <si>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</si>
  <si>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</si>
  <si>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</si>
  <si>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</si>
  <si>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</si>
  <si>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</si>
  <si>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</si>
  <si>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</si>
  <si>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</si>
  <si>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</si>
  <si>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</si>
  <si>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</si>
  <si>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</si>
  <si>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</si>
  <si>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</si>
  <si>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</si>
  <si>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</si>
  <si>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</si>
  <si>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</si>
  <si>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</si>
  <si>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</si>
  <si>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</si>
  <si>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</si>
  <si>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</si>
  <si>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</si>
  <si>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</si>
  <si>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</si>
  <si>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</si>
  <si>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</si>
  <si>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</si>
  <si>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</si>
  <si>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</si>
  <si>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</si>
  <si>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</si>
  <si>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</si>
  <si>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</si>
  <si>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</si>
  <si>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</si>
  <si>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</si>
  <si>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</si>
  <si>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</si>
  <si>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</si>
  <si>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</si>
  <si>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</si>
  <si>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</si>
  <si>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</si>
  <si>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</si>
  <si>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</si>
  <si>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</si>
  <si>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</si>
  <si>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</si>
  <si>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</si>
  <si>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</si>
  <si>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</si>
  <si>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</si>
  <si>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</si>
  <si>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</si>
  <si>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</si>
  <si>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</si>
  <si>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</si>
  <si>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</si>
  <si>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</si>
  <si>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</si>
  <si>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</si>
  <si>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</si>
  <si>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</si>
  <si>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</si>
  <si>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</si>
  <si>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</si>
  <si>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</si>
  <si>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</si>
  <si>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</si>
  <si>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</si>
  <si>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</si>
  <si>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</si>
  <si>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</si>
  <si>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</si>
  <si>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</si>
  <si>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</si>
  <si>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</si>
  <si>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</si>
  <si>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</si>
  <si>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</si>
  <si>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</si>
  <si>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</si>
  <si>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</si>
  <si>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</si>
  <si>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</si>
  <si>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</si>
  <si>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</si>
  <si>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</si>
  <si>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</si>
  <si>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</si>
  <si>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</si>
  <si>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</si>
  <si>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</si>
  <si>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</si>
  <si>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</si>
  <si>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</si>
  <si>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</si>
  <si>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</si>
  <si>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</si>
  <si>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</si>
  <si>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</si>
  <si>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</si>
  <si>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</si>
  <si>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</si>
  <si>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</si>
  <si>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</si>
  <si>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</si>
  <si>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</si>
  <si>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</si>
  <si>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</si>
  <si>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</si>
  <si>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</si>
  <si>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</si>
  <si>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</si>
  <si>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</si>
  <si>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</si>
  <si>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</si>
  <si>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</si>
  <si>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</si>
  <si>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</si>
  <si>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</si>
  <si>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</si>
  <si>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</si>
  <si>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</si>
  <si>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</si>
  <si>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</si>
  <si>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</si>
  <si>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</si>
  <si>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</si>
  <si>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</si>
  <si>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</si>
  <si>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</si>
  <si>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</si>
  <si>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</si>
  <si>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</si>
  <si>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</si>
  <si>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</si>
  <si>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</si>
  <si>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</si>
  <si>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</si>
  <si>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</si>
  <si>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</si>
  <si>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</si>
  <si>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</si>
  <si>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</si>
  <si>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</si>
  <si>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</si>
  <si>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</si>
  <si>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</si>
  <si>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</si>
  <si>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</si>
  <si>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</si>
  <si>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</si>
  <si>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</si>
  <si>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</si>
  <si>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</si>
  <si>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</si>
  <si>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</si>
  <si>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</si>
  <si>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</si>
  <si>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</si>
  <si>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</si>
  <si>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</si>
  <si>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</si>
  <si>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</si>
  <si>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</si>
  <si>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</si>
  <si>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</si>
  <si>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</si>
  <si>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</si>
  <si>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</si>
  <si>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</si>
  <si>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</si>
  <si>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</si>
  <si>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</si>
  <si>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</si>
  <si>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</si>
  <si>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</si>
  <si>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</si>
  <si>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</si>
  <si>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</si>
  <si>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</si>
  <si>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</si>
  <si>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</si>
  <si>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</si>
  <si>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</si>
  <si>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</si>
  <si>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</si>
  <si>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</si>
  <si>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</si>
  <si>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</si>
  <si>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</si>
  <si>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</si>
  <si>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</si>
  <si>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</si>
  <si>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</si>
  <si>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</si>
  <si>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</si>
  <si>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</si>
  <si>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</si>
  <si>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</si>
  <si>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</si>
  <si>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</si>
  <si>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</si>
  <si>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</si>
  <si>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</si>
  <si>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</si>
  <si>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</si>
  <si>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</si>
  <si>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</si>
  <si>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</si>
  <si>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</si>
  <si>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</si>
  <si>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</si>
  <si>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</si>
  <si>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</si>
  <si>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</si>
  <si>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</si>
  <si>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</si>
  <si>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</si>
  <si>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</si>
  <si>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</si>
  <si>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</si>
  <si>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</si>
  <si>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</si>
  <si>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</si>
  <si>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</si>
  <si>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</si>
  <si>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</si>
  <si>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</si>
  <si>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</si>
  <si>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</si>
  <si>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</si>
  <si>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</si>
  <si>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</si>
  <si>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</si>
  <si>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</si>
  <si>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</si>
  <si>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</si>
  <si>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</si>
  <si>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</si>
  <si>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</si>
  <si>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</si>
  <si>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</si>
  <si>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</si>
  <si>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</si>
  <si>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</si>
  <si>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</si>
  <si>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</si>
  <si>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</si>
  <si>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</si>
  <si>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</si>
  <si>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</si>
  <si>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</si>
  <si>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</si>
  <si>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</si>
  <si>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</si>
  <si>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</si>
  <si>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</si>
  <si>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</si>
  <si>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</si>
  <si>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</si>
  <si>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</si>
  <si>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</si>
  <si>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</si>
  <si>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</si>
  <si>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</si>
  <si>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</si>
  <si>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</si>
  <si>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</si>
  <si>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</si>
  <si>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</si>
  <si>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</si>
  <si>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</si>
  <si>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</si>
  <si>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</si>
  <si>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</si>
  <si>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</si>
  <si>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</si>
  <si>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</si>
  <si>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</si>
  <si>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</si>
  <si>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</si>
  <si>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</si>
  <si>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</si>
  <si>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</si>
  <si>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</si>
  <si>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</si>
  <si>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</si>
  <si>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</si>
  <si>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</si>
  <si>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</si>
  <si>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</si>
  <si>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</si>
  <si>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</si>
  <si>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</si>
  <si>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</si>
  <si>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</si>
  <si>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</si>
  <si>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</si>
  <si>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</si>
  <si>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</si>
  <si>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</si>
  <si>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</si>
  <si>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</si>
  <si>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</si>
  <si>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</si>
  <si>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</si>
  <si>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</si>
  <si>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</si>
  <si>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</si>
  <si>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</si>
  <si>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</si>
  <si>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</si>
  <si>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</si>
  <si>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</si>
  <si>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</si>
  <si>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</si>
  <si>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</si>
  <si>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</si>
  <si>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</si>
  <si>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</si>
  <si>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</si>
  <si>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</si>
  <si>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</si>
  <si>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</si>
  <si>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</si>
  <si>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</si>
  <si>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</si>
  <si>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</si>
  <si>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</si>
  <si>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</si>
  <si>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</si>
  <si>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</si>
  <si>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</si>
  <si>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</si>
  <si>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</si>
  <si>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</si>
  <si>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</si>
  <si>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</si>
  <si>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</si>
  <si>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</si>
  <si>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</si>
  <si>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</si>
  <si>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</si>
  <si>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</si>
  <si>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</si>
  <si>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</si>
  <si>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</si>
  <si>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</si>
  <si>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</si>
  <si>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</si>
  <si>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</si>
  <si>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</si>
  <si>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</si>
  <si>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</si>
  <si>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</si>
  <si>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</si>
  <si>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</si>
  <si>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</si>
  <si>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</si>
  <si>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</si>
  <si>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</si>
  <si>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</si>
  <si>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</si>
  <si>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</si>
  <si>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</si>
  <si>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</si>
  <si>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</si>
  <si>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</si>
  <si>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</si>
  <si>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</si>
  <si>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</si>
  <si>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</si>
  <si>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</si>
  <si>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</si>
  <si>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</si>
  <si>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</si>
  <si>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</si>
  <si>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</si>
  <si>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</si>
  <si>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</si>
  <si>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</si>
  <si>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</si>
  <si>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</si>
  <si>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</si>
  <si>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</si>
  <si>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</si>
  <si>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</si>
  <si>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</si>
  <si>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</si>
  <si>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</si>
  <si>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</si>
  <si>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</si>
  <si>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</si>
  <si>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</si>
  <si>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</si>
  <si>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</si>
  <si>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</si>
  <si>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</si>
  <si>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</si>
  <si>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</si>
  <si>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</si>
  <si>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</si>
  <si>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</si>
  <si>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</si>
  <si>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</si>
  <si>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</si>
  <si>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</si>
  <si>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</si>
  <si>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</si>
  <si>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</si>
  <si>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</si>
  <si>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</si>
  <si>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</si>
  <si>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</si>
  <si>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</si>
  <si>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</si>
  <si>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</si>
  <si>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</si>
  <si>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</si>
  <si>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</si>
  <si>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</si>
  <si>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</si>
  <si>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</si>
  <si>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</si>
  <si>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</si>
  <si>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</si>
  <si>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</si>
  <si>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</si>
  <si>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</si>
  <si>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</si>
  <si>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</si>
  <si>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</si>
  <si>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</si>
  <si>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</si>
  <si>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</si>
  <si>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</si>
  <si>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</si>
  <si>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</si>
  <si>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</si>
  <si>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</si>
  <si>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</si>
  <si>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</si>
  <si>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</si>
  <si>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</si>
  <si>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</si>
  <si>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</si>
  <si>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</si>
  <si>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</si>
  <si>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</si>
  <si>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</si>
  <si>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</si>
  <si>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</si>
  <si>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</si>
  <si>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</si>
  <si>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</si>
  <si>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</si>
  <si>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</si>
  <si>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</si>
  <si>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</si>
  <si>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</si>
  <si>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</si>
  <si>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</si>
  <si>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</si>
  <si>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</si>
  <si>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</si>
  <si>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</si>
  <si>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</si>
  <si>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</si>
  <si>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</si>
  <si>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</si>
  <si>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</si>
  <si>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</si>
  <si>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</si>
  <si>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</si>
  <si>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</si>
  <si>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</si>
  <si>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</si>
  <si>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</si>
  <si>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</si>
  <si>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</si>
  <si>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</si>
  <si>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</si>
  <si>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</si>
  <si>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</si>
  <si>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</si>
  <si>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</si>
  <si>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</si>
  <si>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</si>
  <si>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</si>
  <si>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</si>
  <si>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</si>
  <si>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</si>
  <si>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</si>
  <si>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</si>
  <si>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</si>
  <si>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</si>
  <si>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</si>
  <si>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</si>
  <si>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</si>
  <si>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</si>
  <si>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</si>
  <si>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</si>
  <si>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</si>
  <si>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</si>
  <si>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</si>
  <si>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</si>
  <si>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</si>
  <si>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</si>
  <si>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</si>
  <si>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</si>
  <si>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</si>
  <si>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</si>
  <si>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</si>
  <si>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</si>
  <si>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</si>
  <si>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</si>
  <si>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</si>
  <si>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</si>
  <si>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</si>
  <si>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</si>
  <si>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</si>
  <si>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</si>
  <si>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</si>
  <si>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</si>
  <si>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</si>
  <si>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</si>
  <si>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</si>
  <si>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</si>
  <si>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</si>
  <si>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</si>
  <si>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</si>
  <si>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</si>
  <si>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</si>
  <si>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</si>
  <si>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</si>
  <si>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</si>
  <si>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</si>
  <si>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</si>
  <si>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</si>
  <si>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</si>
  <si>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</si>
  <si>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</si>
  <si>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</si>
  <si>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</si>
  <si>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</si>
  <si>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</si>
  <si>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</si>
  <si>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</si>
  <si>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</si>
  <si>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</si>
  <si>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</si>
  <si>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</si>
  <si>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</si>
  <si>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</si>
  <si>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</si>
  <si>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</si>
  <si>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</si>
  <si>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</si>
  <si>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</si>
  <si>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</si>
  <si>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</si>
  <si>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</si>
  <si>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</si>
  <si>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</si>
  <si>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</si>
  <si>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</si>
  <si>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</si>
  <si>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</si>
  <si>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</si>
  <si>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</si>
  <si>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</si>
  <si>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</si>
  <si>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</si>
  <si>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</si>
  <si>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</si>
  <si>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</si>
  <si>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</si>
  <si>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</si>
  <si>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</si>
  <si>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</si>
  <si>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</si>
  <si>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</si>
  <si>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</si>
  <si>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</si>
  <si>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</si>
  <si>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</si>
  <si>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</si>
  <si>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</si>
  <si>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</si>
  <si>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</si>
  <si>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</si>
  <si>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</si>
  <si>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</si>
  <si>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</si>
  <si>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</si>
  <si>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</si>
  <si>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</si>
  <si>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</si>
  <si>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</si>
  <si>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</si>
  <si>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</si>
  <si>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</si>
  <si>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</si>
  <si>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</si>
  <si>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</si>
  <si>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</si>
  <si>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</si>
  <si>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</si>
  <si>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</si>
  <si>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</si>
  <si>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</si>
  <si>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</si>
  <si>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</si>
  <si>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</si>
  <si>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</si>
  <si>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</si>
  <si>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</si>
  <si>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</si>
  <si>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</si>
  <si>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</si>
  <si>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</si>
  <si>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</si>
  <si>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</si>
  <si>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</si>
  <si>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</si>
  <si>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</si>
  <si>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</si>
  <si>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</si>
  <si>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</si>
  <si>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</si>
  <si>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</si>
  <si>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</si>
  <si>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</si>
  <si>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</si>
  <si>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</si>
  <si>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</si>
  <si>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</si>
  <si>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</si>
  <si>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</si>
  <si>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</si>
  <si>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</si>
  <si>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</si>
  <si>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</si>
  <si>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</si>
  <si>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</si>
  <si>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</si>
  <si>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</si>
  <si>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</si>
  <si>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</si>
  <si>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</si>
  <si>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</si>
  <si>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</si>
  <si>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</si>
  <si>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</si>
  <si>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</si>
  <si>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</si>
  <si>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</si>
  <si>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</si>
  <si>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</si>
  <si>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</si>
  <si>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</si>
  <si>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</si>
  <si>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</si>
  <si>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</si>
  <si>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</si>
  <si>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</si>
  <si>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</si>
  <si>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</si>
  <si>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</si>
  <si>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</si>
  <si>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</si>
  <si>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</si>
  <si>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</si>
  <si>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</si>
  <si>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</si>
  <si>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</si>
  <si>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</si>
  <si>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</si>
  <si>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</si>
  <si>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</si>
  <si>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</si>
  <si>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</si>
  <si>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</si>
  <si>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</si>
  <si>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</si>
  <si>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</si>
  <si>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</si>
  <si>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</si>
  <si>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</si>
  <si>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</si>
  <si>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</si>
  <si>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</si>
  <si>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</si>
  <si>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</si>
  <si>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</si>
  <si>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</si>
  <si>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</si>
  <si>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</si>
  <si>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</si>
  <si>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</si>
  <si>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</si>
  <si>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</si>
  <si>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</si>
  <si>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</si>
  <si>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</si>
  <si>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</si>
  <si>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</si>
  <si>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</si>
  <si>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</si>
  <si>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</si>
  <si>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</si>
  <si>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</si>
  <si>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</si>
  <si>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</si>
  <si>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</si>
  <si>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</si>
  <si>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</si>
  <si>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</si>
  <si>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</si>
  <si>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</si>
  <si>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</si>
  <si>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</si>
  <si>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</si>
  <si>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</si>
  <si>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</si>
  <si>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</si>
  <si>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</si>
  <si>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</si>
  <si>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</si>
  <si>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</si>
  <si>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</si>
  <si>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</si>
  <si>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</si>
  <si>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</si>
  <si>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</si>
  <si>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</si>
  <si>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</si>
  <si>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</si>
  <si>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</si>
  <si>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</si>
  <si>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</si>
  <si>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</si>
  <si>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</si>
  <si>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</si>
  <si>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</si>
  <si>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</si>
  <si>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</si>
  <si>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</si>
  <si>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</si>
  <si>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</si>
  <si>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</si>
  <si>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</si>
  <si>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</si>
  <si>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</si>
  <si>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</si>
  <si>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</si>
  <si>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</si>
  <si>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</si>
  <si>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</si>
  <si>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</si>
  <si>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</si>
  <si>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</si>
  <si>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</si>
  <si>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</si>
  <si>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</si>
  <si>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</si>
  <si>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</si>
  <si>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</si>
  <si>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</si>
  <si>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</si>
  <si>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</si>
  <si>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</si>
  <si>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</si>
  <si>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</si>
  <si>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</si>
  <si>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</si>
  <si>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</si>
  <si>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</si>
  <si>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</si>
  <si>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</si>
  <si>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</si>
  <si>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</si>
  <si>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</si>
  <si>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</si>
  <si>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</si>
  <si>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</si>
  <si>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</si>
  <si>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</si>
  <si>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</si>
  <si>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</si>
  <si>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</si>
  <si>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</si>
  <si>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</si>
  <si>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</si>
  <si>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</si>
  <si>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</si>
  <si>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</si>
  <si>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</si>
  <si>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</si>
  <si>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</si>
  <si>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</si>
  <si>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</si>
  <si>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</si>
  <si>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</si>
  <si>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</si>
  <si>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</si>
  <si>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</si>
  <si>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</si>
  <si>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</si>
  <si>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</si>
  <si>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</si>
  <si>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</si>
  <si>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</si>
  <si>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</si>
  <si>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</si>
  <si>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</si>
  <si>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</si>
  <si>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</si>
  <si>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</si>
  <si>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</si>
  <si>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</si>
  <si>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</si>
  <si>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</si>
  <si>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</si>
  <si>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</si>
  <si>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</si>
  <si>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</si>
  <si>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</si>
  <si>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</si>
  <si>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</si>
  <si>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</si>
  <si>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</si>
  <si>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</si>
  <si>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</si>
  <si>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</si>
  <si>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</si>
  <si>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</si>
  <si>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</si>
  <si>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</si>
  <si>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</si>
  <si>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</si>
  <si>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</si>
  <si>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</si>
  <si>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</si>
  <si>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</si>
  <si>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</si>
  <si>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</si>
  <si>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</si>
  <si>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</si>
  <si>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</si>
  <si>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</si>
  <si>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</si>
  <si>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</si>
  <si>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</si>
  <si>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</si>
  <si>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</si>
  <si>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</si>
  <si>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</si>
  <si>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</si>
  <si>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</si>
  <si>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</si>
  <si>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</si>
  <si>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</si>
  <si>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</si>
  <si>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</si>
  <si>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</si>
  <si>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</si>
  <si>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</si>
  <si>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</si>
  <si>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</si>
  <si>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</si>
  <si>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</si>
  <si>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</si>
  <si>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</si>
  <si>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</si>
  <si>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</si>
  <si>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</si>
  <si>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</si>
  <si>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</si>
  <si>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</si>
  <si>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</si>
  <si>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</si>
  <si>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</si>
  <si>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</si>
  <si>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</si>
  <si>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</si>
  <si>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</si>
  <si>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</si>
  <si>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</si>
  <si>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</si>
  <si>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</si>
  <si>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</si>
  <si>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</si>
  <si>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</si>
  <si>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</si>
  <si>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</si>
  <si>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</si>
  <si>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</si>
  <si>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</si>
  <si>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</si>
  <si>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</si>
  <si>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</si>
  <si>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</si>
  <si>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</si>
  <si>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</si>
  <si>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</si>
  <si>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</si>
  <si>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</si>
  <si>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</si>
  <si>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</si>
  <si>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</si>
  <si>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</si>
  <si>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</si>
  <si>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</si>
  <si>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</si>
  <si>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</si>
  <si>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</si>
  <si>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</si>
  <si>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</si>
  <si>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</si>
  <si>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</si>
  <si>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</si>
  <si>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</si>
  <si>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</si>
  <si>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</si>
  <si>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</si>
  <si>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</si>
  <si>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</si>
  <si>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</si>
  <si>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</si>
  <si>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</si>
  <si>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</si>
  <si>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</si>
  <si>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</si>
  <si>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</si>
  <si>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</si>
  <si>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</si>
  <si>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</si>
  <si>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</si>
  <si>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</si>
  <si>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</si>
  <si>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</si>
  <si>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</si>
  <si>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</si>
  <si>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</si>
  <si>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</si>
  <si>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</si>
  <si>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</si>
  <si>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</si>
  <si>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</si>
  <si>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</si>
  <si>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</si>
  <si>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</si>
  <si>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</si>
  <si>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</si>
  <si>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</si>
  <si>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</si>
  <si>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</si>
  <si>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</si>
  <si>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</si>
  <si>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</si>
  <si>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</si>
  <si>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</si>
  <si>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</si>
  <si>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</si>
  <si>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</si>
  <si>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</si>
  <si>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</si>
  <si>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</si>
  <si>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</si>
  <si>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</si>
  <si>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</si>
  <si>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</si>
  <si>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</si>
  <si>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</si>
  <si>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</si>
  <si>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</si>
  <si>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</si>
  <si>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</si>
  <si>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</si>
  <si>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</si>
  <si>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</si>
  <si>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</si>
  <si>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</si>
  <si>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</si>
  <si>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</si>
  <si>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</si>
  <si>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</si>
  <si>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</si>
  <si>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</si>
  <si>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</si>
  <si>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</si>
  <si>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</si>
  <si>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</si>
  <si>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</si>
  <si>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</si>
  <si>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</si>
  <si>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</si>
  <si>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</si>
  <si>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</si>
  <si>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</si>
  <si>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</si>
  <si>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</si>
  <si>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</si>
  <si>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</si>
  <si>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</si>
  <si>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</si>
  <si>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</si>
  <si>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</si>
  <si>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</si>
  <si>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</si>
  <si>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</si>
  <si>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</si>
  <si>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</si>
  <si>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</si>
  <si>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</si>
  <si>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</si>
  <si>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</si>
  <si>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</si>
  <si>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</si>
  <si>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</si>
  <si>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</si>
  <si>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</si>
  <si>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</si>
  <si>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</si>
  <si>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</si>
  <si>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</si>
  <si>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</si>
  <si>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</si>
  <si>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</si>
  <si>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</si>
  <si>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</si>
  <si>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</si>
  <si>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</si>
  <si>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</si>
  <si>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</si>
  <si>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</si>
  <si>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</si>
  <si>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</si>
  <si>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</si>
  <si>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</si>
  <si>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</si>
  <si>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</si>
  <si>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</si>
  <si>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</si>
  <si>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</si>
  <si>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</si>
  <si>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</si>
  <si>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</si>
  <si>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</si>
  <si>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</si>
  <si>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</si>
  <si>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</si>
  <si>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</si>
  <si>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</si>
  <si>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</si>
  <si>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</si>
  <si>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</si>
  <si>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</si>
  <si>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</si>
  <si>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</si>
  <si>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</si>
  <si>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</si>
  <si>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</si>
  <si>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</si>
  <si>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</si>
  <si>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</si>
  <si>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</si>
  <si>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</si>
  <si>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</si>
  <si>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</si>
  <si>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</si>
  <si>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</si>
  <si>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</si>
  <si>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</si>
  <si>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</si>
  <si>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</si>
  <si>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</si>
  <si>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</si>
  <si>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</si>
  <si>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</si>
  <si>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</si>
  <si>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</si>
  <si>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</si>
  <si>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</si>
  <si>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</si>
  <si>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</si>
  <si>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</si>
  <si>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</si>
  <si>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</si>
  <si>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</si>
  <si>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</si>
  <si>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</si>
  <si>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</si>
  <si>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</si>
  <si>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</si>
  <si>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</si>
  <si>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</si>
  <si>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</si>
  <si>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</si>
  <si>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</si>
  <si>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</si>
  <si>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</si>
  <si>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</si>
  <si>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</si>
  <si>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</si>
  <si>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</si>
  <si>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</si>
  <si>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</si>
  <si>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</si>
  <si>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</si>
  <si>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</si>
  <si>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</si>
  <si>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</si>
  <si>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</si>
  <si>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</si>
  <si>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</si>
  <si>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</si>
  <si>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</si>
  <si>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</si>
  <si>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</si>
  <si>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</si>
  <si>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</si>
  <si>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</si>
  <si>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</si>
  <si>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</si>
  <si>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</si>
  <si>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</si>
  <si>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</si>
  <si>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</si>
  <si>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</si>
  <si>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</si>
  <si>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</si>
  <si>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</si>
  <si>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</si>
  <si>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</si>
  <si>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</si>
  <si>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</si>
  <si>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</si>
  <si>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</si>
  <si>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</si>
  <si>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</si>
  <si>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</si>
  <si>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</si>
  <si>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</si>
  <si>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</si>
  <si>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</si>
  <si>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</si>
  <si>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</si>
  <si>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</si>
  <si>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</si>
  <si>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</si>
  <si>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</si>
  <si>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</si>
  <si>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</si>
  <si>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</si>
  <si>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</si>
  <si>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</si>
  <si>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</si>
  <si>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</si>
  <si>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</si>
  <si>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</si>
  <si>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</si>
  <si>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</si>
  <si>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</si>
  <si>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</si>
  <si>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</si>
  <si>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</si>
  <si>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</si>
  <si>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</si>
  <si>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</si>
  <si>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</si>
  <si>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</si>
  <si>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</si>
  <si>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</si>
  <si>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</si>
  <si>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</si>
  <si>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</si>
  <si>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</si>
  <si>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</si>
  <si>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</si>
  <si>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</si>
  <si>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</si>
  <si>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</si>
  <si>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</si>
  <si>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</si>
  <si>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</si>
  <si>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</si>
  <si>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</si>
  <si>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</si>
  <si>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</si>
  <si>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</si>
  <si>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</si>
  <si>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</si>
  <si>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</si>
  <si>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</si>
  <si>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</si>
  <si>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</si>
  <si>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</si>
  <si>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</si>
  <si>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</si>
  <si>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</si>
  <si>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</si>
  <si>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</si>
  <si>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</si>
  <si>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</si>
  <si>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</si>
  <si>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</si>
  <si>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</si>
  <si>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</si>
  <si>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</si>
  <si>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</si>
  <si>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</si>
  <si>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</si>
  <si>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</si>
  <si>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</si>
  <si>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</si>
  <si>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</si>
  <si>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</si>
  <si>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</si>
  <si>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</si>
  <si>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</si>
  <si>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</si>
  <si>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</si>
  <si>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</si>
  <si>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</si>
  <si>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</si>
  <si>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</si>
  <si>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</si>
  <si>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</si>
  <si>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</si>
  <si>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</si>
  <si>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</si>
  <si>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</si>
  <si>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</si>
  <si>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</si>
  <si>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</si>
  <si>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</si>
  <si>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</si>
  <si>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</si>
  <si>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</si>
  <si>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</si>
  <si>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</si>
  <si>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</si>
  <si>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</si>
  <si>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</si>
  <si>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</si>
  <si>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</si>
  <si>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</si>
  <si>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</si>
  <si>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</si>
  <si>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</si>
  <si>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</si>
  <si>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</si>
  <si>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</si>
  <si>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</si>
  <si>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</si>
  <si>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</si>
  <si>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</si>
  <si>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</si>
  <si>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</si>
  <si>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</si>
  <si>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</si>
  <si>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</si>
  <si>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</si>
  <si>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</si>
  <si>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</si>
  <si>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</si>
  <si>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</si>
  <si>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</si>
  <si>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</si>
  <si>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</si>
  <si>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</si>
  <si>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</si>
  <si>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</si>
  <si>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</si>
  <si>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</si>
  <si>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</si>
  <si>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</si>
  <si>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</si>
  <si>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</si>
  <si>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</si>
  <si>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</si>
  <si>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</si>
  <si>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</si>
  <si>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</si>
  <si>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</si>
  <si>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</si>
  <si>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</si>
  <si>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</si>
  <si>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</si>
  <si>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</si>
  <si>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</si>
  <si>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</si>
  <si>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</si>
  <si>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</si>
  <si>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</si>
  <si>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</si>
  <si>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</si>
  <si>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</si>
  <si>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</si>
  <si>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</si>
  <si>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</si>
  <si>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</si>
  <si>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</si>
  <si>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</si>
  <si>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</si>
  <si>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</si>
  <si>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</si>
  <si>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</si>
  <si>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</si>
  <si>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</si>
  <si>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</si>
  <si>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</si>
  <si>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</si>
  <si>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</si>
  <si>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</si>
  <si>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</si>
  <si>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</si>
  <si>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</si>
  <si>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</si>
  <si>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</si>
  <si>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</si>
  <si>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</si>
  <si>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</si>
  <si>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</si>
  <si>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</si>
  <si>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</si>
  <si>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</si>
  <si>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</si>
  <si>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</si>
  <si>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</si>
  <si>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</si>
  <si>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</si>
  <si>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</si>
  <si>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</si>
  <si>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</si>
  <si>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</si>
  <si>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</si>
  <si>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</si>
  <si>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</si>
  <si>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</si>
  <si>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</si>
  <si>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</si>
  <si>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</si>
  <si>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</si>
  <si>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</si>
  <si>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</si>
  <si>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</si>
  <si>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</si>
  <si>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</si>
  <si>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</si>
  <si>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</si>
  <si>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</si>
  <si>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</si>
  <si>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</si>
  <si>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</si>
  <si>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</si>
  <si>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</si>
  <si>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</si>
  <si>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</si>
  <si>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</si>
  <si>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</si>
  <si>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</si>
  <si>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</si>
  <si>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</si>
  <si>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</si>
  <si>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</si>
  <si>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</si>
  <si>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</si>
  <si>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</si>
  <si>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</si>
  <si>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</si>
  <si>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</si>
  <si>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</si>
  <si>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</si>
  <si>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</si>
  <si>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</si>
  <si>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</si>
  <si>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</si>
  <si>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</si>
  <si>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</si>
  <si>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</si>
  <si>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</si>
  <si>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</si>
  <si>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</si>
  <si>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</si>
  <si>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</si>
  <si>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</si>
  <si>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</si>
  <si>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</si>
  <si>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</si>
  <si>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</si>
  <si>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</si>
  <si>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</si>
  <si>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</si>
  <si>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</si>
  <si>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</si>
  <si>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</si>
  <si>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</si>
  <si>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</si>
  <si>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</si>
  <si>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</si>
  <si>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</si>
  <si>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</si>
  <si>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</si>
  <si>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</si>
  <si>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</si>
  <si>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</si>
  <si>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</si>
  <si>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</si>
  <si>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</si>
  <si>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</si>
  <si>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</si>
  <si>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</si>
  <si>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</si>
  <si>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</si>
  <si>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</si>
  <si>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</si>
  <si>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</si>
  <si>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</si>
  <si>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</si>
  <si>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</si>
  <si>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</si>
  <si>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</si>
  <si>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</si>
  <si>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</si>
  <si>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</si>
  <si>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</si>
  <si>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</si>
  <si>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</si>
  <si>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</si>
  <si>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</si>
  <si>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</si>
  <si>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</si>
  <si>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</si>
  <si>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</si>
  <si>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</si>
  <si>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</si>
  <si>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</si>
  <si>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</si>
  <si>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</si>
  <si>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</si>
  <si>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</si>
  <si>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</si>
  <si>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</si>
  <si>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</si>
  <si>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</si>
  <si>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</si>
  <si>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</si>
  <si>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</si>
  <si>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</si>
  <si>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</si>
  <si>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</si>
  <si>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</si>
  <si>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</si>
  <si>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</si>
  <si>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</si>
  <si>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</si>
  <si>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</si>
  <si>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</si>
  <si>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</si>
  <si>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</si>
  <si>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</si>
  <si>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</si>
  <si>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</si>
  <si>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</si>
  <si>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</si>
  <si>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</si>
  <si>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</si>
  <si>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</si>
  <si>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</si>
  <si>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</si>
  <si>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</si>
  <si>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</si>
  <si>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</si>
  <si>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</si>
  <si>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</si>
  <si>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</si>
  <si>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</si>
  <si>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</si>
  <si>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</si>
  <si>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</si>
  <si>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</si>
  <si>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</si>
  <si>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</si>
  <si>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</si>
  <si>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</si>
  <si>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</si>
  <si>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</si>
  <si>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</si>
  <si>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</si>
  <si>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</si>
  <si>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</si>
  <si>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</si>
  <si>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</si>
  <si>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</si>
  <si>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</si>
  <si>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</si>
  <si>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</si>
  <si>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</si>
  <si>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</si>
  <si>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</si>
  <si>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</si>
  <si>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</si>
  <si>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</si>
  <si>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</si>
  <si>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</si>
  <si>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</si>
  <si>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</si>
  <si>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</si>
  <si>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</si>
  <si>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</si>
  <si>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</si>
  <si>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</si>
  <si>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</si>
  <si>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</si>
  <si>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</si>
  <si>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</si>
  <si>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</si>
  <si>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</si>
  <si>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</si>
  <si>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</si>
  <si>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</si>
  <si>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</si>
  <si>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</si>
  <si>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</si>
  <si>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</si>
  <si>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</si>
  <si>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</si>
  <si>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</si>
  <si>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</si>
  <si>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</si>
  <si>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</si>
  <si>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</si>
  <si>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</si>
  <si>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</si>
  <si>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</si>
  <si>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</si>
  <si>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</si>
  <si>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</si>
  <si>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</si>
  <si>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</si>
  <si>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</si>
  <si>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</si>
  <si>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</si>
  <si>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</si>
  <si>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</si>
  <si>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</si>
  <si>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</si>
  <si>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</si>
  <si>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</si>
  <si>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</si>
  <si>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</si>
  <si>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</si>
  <si>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</si>
  <si>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</si>
  <si>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</si>
  <si>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</si>
  <si>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</si>
  <si>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</si>
  <si>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</si>
  <si>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</si>
  <si>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</si>
  <si>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</si>
  <si>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</si>
  <si>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</si>
  <si>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</si>
  <si>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</si>
  <si>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</si>
  <si>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</si>
  <si>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</si>
  <si>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</si>
  <si>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</si>
  <si>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</si>
  <si>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</si>
  <si>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</si>
  <si>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</si>
  <si>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</si>
  <si>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</si>
  <si>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</si>
  <si>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</si>
  <si>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</si>
  <si>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</si>
  <si>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</si>
  <si>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</si>
  <si>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</si>
  <si>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</si>
  <si>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</si>
  <si>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</si>
  <si>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</si>
  <si>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</si>
  <si>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</si>
  <si>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</si>
  <si>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</si>
  <si>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</si>
  <si>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</si>
  <si>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</si>
  <si>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</si>
  <si>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</si>
  <si>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</si>
  <si>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</si>
  <si>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</si>
  <si>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</si>
  <si>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</si>
  <si>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</si>
  <si>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</si>
  <si>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</si>
  <si>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</si>
  <si>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</si>
  <si>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</si>
  <si>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</si>
  <si>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</si>
  <si>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</si>
  <si>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</si>
  <si>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</si>
  <si>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</si>
  <si>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</si>
  <si>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</si>
  <si>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</si>
  <si>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</si>
  <si>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</si>
  <si>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</si>
  <si>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</si>
  <si>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</si>
  <si>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</si>
  <si>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</si>
  <si>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</si>
  <si>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</si>
  <si>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</si>
  <si>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</si>
  <si>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</si>
  <si>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</si>
  <si>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</si>
  <si>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</si>
  <si>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</si>
  <si>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</si>
  <si>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</si>
  <si>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</si>
  <si>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</si>
  <si>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</si>
  <si>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</si>
  <si>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</si>
  <si>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</si>
  <si>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</si>
  <si>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</si>
  <si>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</si>
  <si>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</si>
  <si>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</si>
  <si>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</si>
  <si>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</si>
  <si>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</si>
  <si>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</si>
  <si>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</si>
  <si>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</si>
  <si>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</si>
  <si>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</si>
  <si>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</si>
  <si>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</si>
  <si>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</si>
  <si>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</si>
  <si>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</si>
  <si>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</si>
  <si>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</si>
  <si>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</si>
  <si>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</si>
  <si>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</si>
  <si>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</si>
  <si>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</si>
  <si>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</si>
  <si>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</si>
  <si>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</si>
  <si>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</si>
  <si>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</si>
  <si>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</si>
  <si>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</si>
  <si>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</si>
  <si>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</si>
  <si>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</si>
  <si>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</si>
  <si>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</si>
  <si>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</si>
  <si>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</si>
  <si>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</si>
  <si>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</si>
  <si>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</si>
  <si>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</si>
  <si>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</si>
  <si>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</si>
  <si>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</si>
  <si>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</si>
  <si>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</si>
  <si>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</si>
  <si>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</si>
  <si>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</si>
  <si>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</si>
  <si>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</si>
  <si>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</si>
  <si>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</si>
  <si>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</si>
  <si>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</si>
  <si>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</si>
  <si>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</si>
  <si>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</si>
  <si>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</si>
  <si>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</si>
  <si>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</si>
  <si>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</si>
  <si>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</si>
  <si>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</si>
  <si>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</si>
  <si>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</si>
  <si>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</si>
  <si>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</si>
  <si>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</si>
  <si>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</si>
  <si>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</si>
  <si>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</si>
  <si>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</si>
  <si>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</si>
  <si>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</si>
  <si>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</si>
  <si>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</si>
  <si>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</si>
  <si>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</si>
  <si>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</si>
  <si>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</si>
  <si>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</si>
  <si>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</si>
  <si>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</si>
  <si>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</si>
  <si>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</si>
  <si>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</si>
  <si>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</si>
  <si>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</si>
  <si>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</si>
  <si>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</si>
  <si>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</si>
  <si>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</si>
  <si>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</si>
  <si>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</si>
  <si>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</si>
  <si>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</si>
  <si>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</si>
  <si>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</si>
  <si>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</si>
  <si>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</si>
  <si>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</si>
  <si>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</si>
  <si>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</si>
  <si>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</si>
  <si>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</si>
  <si>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</si>
  <si>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</si>
  <si>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</si>
  <si>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</si>
  <si>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</si>
  <si>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</si>
  <si>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</si>
  <si>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</si>
  <si>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</si>
  <si>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</si>
  <si>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</si>
  <si>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</si>
  <si>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</si>
  <si>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</si>
  <si>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</si>
  <si>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</si>
  <si>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</si>
  <si>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</si>
  <si>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</si>
  <si>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</si>
  <si>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</si>
  <si>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</si>
  <si>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</si>
  <si>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</si>
  <si>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</si>
  <si>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</si>
  <si>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</si>
  <si>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</si>
  <si>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</si>
  <si>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</si>
  <si>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</si>
  <si>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</si>
  <si>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</si>
  <si>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</si>
  <si>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</si>
  <si>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</si>
  <si>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</si>
  <si>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</si>
  <si>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</si>
  <si>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</si>
  <si>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</si>
  <si>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</si>
  <si>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</si>
  <si>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</si>
  <si>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</si>
  <si>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</si>
  <si>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</si>
  <si>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</si>
  <si>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</si>
  <si>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</si>
  <si>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</si>
  <si>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</si>
  <si>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</si>
  <si>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</si>
  <si>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</si>
  <si>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</si>
  <si>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</si>
  <si>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</si>
  <si>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</si>
  <si>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</si>
  <si>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</si>
  <si>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</si>
  <si>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</si>
  <si>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</si>
  <si>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</si>
  <si>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</si>
  <si>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</si>
  <si>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</si>
  <si>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</si>
  <si>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</si>
  <si>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</si>
  <si>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</si>
  <si>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</si>
  <si>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</si>
  <si>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</si>
  <si>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</si>
  <si>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</si>
  <si>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</si>
  <si>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</si>
  <si>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</si>
  <si>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</si>
  <si>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</si>
  <si>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</si>
  <si>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</si>
  <si>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</si>
  <si>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</si>
  <si>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</si>
  <si>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</si>
  <si>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</si>
  <si>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</si>
  <si>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</si>
  <si>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</si>
  <si>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</si>
  <si>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</si>
  <si>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</si>
  <si>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</si>
  <si>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</si>
  <si>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</si>
  <si>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</si>
  <si>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</si>
  <si>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</si>
  <si>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</si>
  <si>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</si>
  <si>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</si>
  <si>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</si>
  <si>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</si>
  <si>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</si>
  <si>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</si>
  <si>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</si>
  <si>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</si>
  <si>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</si>
  <si>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</si>
  <si>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</si>
  <si>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</si>
  <si>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</si>
  <si>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</si>
  <si>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</si>
  <si>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</si>
  <si>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</si>
  <si>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</si>
  <si>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</si>
  <si>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</si>
  <si>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</si>
  <si>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</si>
  <si>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</si>
  <si>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</si>
  <si>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</si>
  <si>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</si>
  <si>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</si>
  <si>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</si>
  <si>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</si>
  <si>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</si>
  <si>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</si>
  <si>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</si>
  <si>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</si>
  <si>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</si>
  <si>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</si>
  <si>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</si>
  <si>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</si>
  <si>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</si>
  <si>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</si>
  <si>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</si>
  <si>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</si>
  <si>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</si>
  <si>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</si>
  <si>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</si>
  <si>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</si>
  <si>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</si>
  <si>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</si>
  <si>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</si>
  <si>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</si>
  <si>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</si>
  <si>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</si>
  <si>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</si>
  <si>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</si>
  <si>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</si>
  <si>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</si>
  <si>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</si>
  <si>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</si>
  <si>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</si>
  <si>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</si>
  <si>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</si>
  <si>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</si>
  <si>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</si>
  <si>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</si>
  <si>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</si>
  <si>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</si>
  <si>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</si>
  <si>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</si>
  <si>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</si>
  <si>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</si>
  <si>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</si>
  <si>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</si>
  <si>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</si>
  <si>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</si>
  <si>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</si>
  <si>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</si>
  <si>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</si>
  <si>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</si>
  <si>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</si>
  <si>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</si>
  <si>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</si>
  <si>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</si>
  <si>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</si>
  <si>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</si>
  <si>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</si>
  <si>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</si>
  <si>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</si>
  <si>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</si>
  <si>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</si>
  <si>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</si>
  <si>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</si>
  <si>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</si>
  <si>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</si>
  <si>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</si>
  <si>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</si>
  <si>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</si>
  <si>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</si>
  <si>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</si>
  <si>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</si>
  <si>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</si>
  <si>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</si>
  <si>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</si>
  <si>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</si>
  <si>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</si>
  <si>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</si>
  <si>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</si>
  <si>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</si>
  <si>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</si>
  <si>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</si>
  <si>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</si>
  <si>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</si>
  <si>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</si>
  <si>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</si>
  <si>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</si>
  <si>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</si>
  <si>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</si>
  <si>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</si>
  <si>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</si>
  <si>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</si>
  <si>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</si>
  <si>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</si>
  <si>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</si>
  <si>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</si>
  <si>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</si>
  <si>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</si>
  <si>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</si>
  <si>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</si>
  <si>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</si>
  <si>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</si>
  <si>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</si>
  <si>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</si>
  <si>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</si>
  <si>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</si>
  <si>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</si>
  <si>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</si>
  <si>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</si>
  <si>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</si>
  <si>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</si>
  <si>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</si>
  <si>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</si>
  <si>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</si>
  <si>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</si>
  <si>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</si>
  <si>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</si>
  <si>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</si>
  <si>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</si>
  <si>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</si>
  <si>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</si>
  <si>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</si>
  <si>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</si>
  <si>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</si>
  <si>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</si>
  <si>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</si>
  <si>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</si>
  <si>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</si>
  <si>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</si>
  <si>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</si>
  <si>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</si>
  <si>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</si>
  <si>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</si>
  <si>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</si>
  <si>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</si>
  <si>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</si>
  <si>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</si>
  <si>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</si>
  <si>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</si>
  <si>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</si>
  <si>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</si>
  <si>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</si>
  <si>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</si>
  <si>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</si>
  <si>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</si>
  <si>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</si>
  <si>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</si>
  <si>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</si>
  <si>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</si>
  <si>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</si>
  <si>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</si>
  <si>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</si>
  <si>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</si>
  <si>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</si>
  <si>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</si>
  <si>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</si>
  <si>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</si>
  <si>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</si>
  <si>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</si>
  <si>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</si>
  <si>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</si>
  <si>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</si>
  <si>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</si>
  <si>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</si>
  <si>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</si>
  <si>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</si>
  <si>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</si>
  <si>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</si>
  <si>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</si>
  <si>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</si>
  <si>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</si>
  <si>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</si>
  <si>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</si>
  <si>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</si>
  <si>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</si>
  <si>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</si>
  <si>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</si>
  <si>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</si>
  <si>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</si>
  <si>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</si>
  <si>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</si>
  <si>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</si>
  <si>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</si>
  <si>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</si>
  <si>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</si>
  <si>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</si>
  <si>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</si>
  <si>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</si>
  <si>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</si>
  <si>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</si>
  <si>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</si>
  <si>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</si>
  <si>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</si>
  <si>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</si>
  <si>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</si>
  <si>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</si>
  <si>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</si>
  <si>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</si>
  <si>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</si>
  <si>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</si>
  <si>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</si>
  <si>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</si>
  <si>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</si>
  <si>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</si>
  <si>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</si>
  <si>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</si>
  <si>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</si>
  <si>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</si>
  <si>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</si>
  <si>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</si>
  <si>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</si>
  <si>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</si>
  <si>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</si>
  <si>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</si>
  <si>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</si>
  <si>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</si>
  <si>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</si>
  <si>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</si>
  <si>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</si>
  <si>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</si>
  <si>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</si>
  <si>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</si>
  <si>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</si>
  <si>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</si>
  <si>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</si>
  <si>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</si>
  <si>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</si>
  <si>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</si>
  <si>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</si>
  <si>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</si>
  <si>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</si>
  <si>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</si>
  <si>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</si>
  <si>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</si>
  <si>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</si>
  <si>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</si>
  <si>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</si>
  <si>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</si>
  <si>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</si>
  <si>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</si>
  <si>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</si>
  <si>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</si>
  <si>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</si>
  <si>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</si>
  <si>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</si>
  <si>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</si>
  <si>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</si>
  <si>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</si>
  <si>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</si>
  <si>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</si>
  <si>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</si>
  <si>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</si>
  <si>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</si>
  <si>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</si>
  <si>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</si>
  <si>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</si>
  <si>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</si>
  <si>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</si>
  <si>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</si>
  <si>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</si>
  <si>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</si>
  <si>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</si>
  <si>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</si>
  <si>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</si>
  <si>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</si>
  <si>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</si>
  <si>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</si>
  <si>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</si>
  <si>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</si>
  <si>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</si>
  <si>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</si>
  <si>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</si>
  <si>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</si>
  <si>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</si>
  <si>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</si>
  <si>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</si>
  <si>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</si>
  <si>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</si>
  <si>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</si>
  <si>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</si>
  <si>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</si>
  <si>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</si>
  <si>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</si>
  <si>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</si>
  <si>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</si>
  <si>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</si>
  <si>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</si>
  <si>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</si>
  <si>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</si>
  <si>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</si>
  <si>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</si>
  <si>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</si>
  <si>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</si>
  <si>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</si>
  <si>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</si>
  <si>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</si>
  <si>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</si>
  <si>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</si>
  <si>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</si>
  <si>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</si>
  <si>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</si>
  <si>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</si>
  <si>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</si>
  <si>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</si>
  <si>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</si>
  <si>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</si>
  <si>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</si>
  <si>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</si>
  <si>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</si>
  <si>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</si>
  <si>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</si>
  <si>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</si>
  <si>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</si>
  <si>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</si>
  <si>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</si>
  <si>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</si>
  <si>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</si>
  <si>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</si>
  <si>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</si>
  <si>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</si>
  <si>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</si>
  <si>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</si>
  <si>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</si>
  <si>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</si>
  <si>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</si>
  <si>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</si>
  <si>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</si>
  <si>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</si>
  <si>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</si>
  <si>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</si>
  <si>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</si>
  <si>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</si>
  <si>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</si>
  <si>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</si>
  <si>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</si>
  <si>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</si>
  <si>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</si>
  <si>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</si>
  <si>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</si>
  <si>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</si>
  <si>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</si>
  <si>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</si>
  <si>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</si>
  <si>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</si>
  <si>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</si>
  <si>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</si>
  <si>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</si>
  <si>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</si>
  <si>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</si>
  <si>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</si>
  <si>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</si>
  <si>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</si>
  <si>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</si>
  <si>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</si>
  <si>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</si>
  <si>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</si>
  <si>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</si>
  <si>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</si>
  <si>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</si>
  <si>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</si>
  <si>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</si>
  <si>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</si>
  <si>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</si>
  <si>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</si>
  <si>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</si>
  <si>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</si>
  <si>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</si>
  <si>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</si>
  <si>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</si>
  <si>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</si>
  <si>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</si>
  <si>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</si>
  <si>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</si>
  <si>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</si>
  <si>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</si>
  <si>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</si>
  <si>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</si>
  <si>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</si>
  <si>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</si>
  <si>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</si>
  <si>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</si>
  <si>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</si>
  <si>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</si>
  <si>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</si>
  <si>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</si>
  <si>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</si>
  <si>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</si>
  <si>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</si>
  <si>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</si>
  <si>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</si>
  <si>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</si>
  <si>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</si>
  <si>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</si>
  <si>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</si>
  <si>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</si>
  <si>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</si>
  <si>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</si>
  <si>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</si>
  <si>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</si>
  <si>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</si>
  <si>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</si>
  <si>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</si>
  <si>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</si>
  <si>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</si>
  <si>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</si>
  <si>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</si>
  <si>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</si>
  <si>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</si>
  <si>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</si>
  <si>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</si>
  <si>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</si>
  <si>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</si>
  <si>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</si>
  <si>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</si>
  <si>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</si>
  <si>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</si>
  <si>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</si>
  <si>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</si>
  <si>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</si>
  <si>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</si>
  <si>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</si>
  <si>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</si>
  <si>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</si>
  <si>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</si>
  <si>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</si>
  <si>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</si>
  <si>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</si>
  <si>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</si>
  <si>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</si>
  <si>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</si>
  <si>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</si>
  <si>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</si>
  <si>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</si>
  <si>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</si>
  <si>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</si>
  <si>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</si>
  <si>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</si>
  <si>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</si>
  <si>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</si>
  <si>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</si>
  <si>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</si>
  <si>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</si>
  <si>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</si>
  <si>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</si>
  <si>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</si>
  <si>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</si>
  <si>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</si>
  <si>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</si>
  <si>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</si>
  <si>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</si>
  <si>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</si>
  <si>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</si>
  <si>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</si>
  <si>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</si>
  <si>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</si>
  <si>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</si>
  <si>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</si>
  <si>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</si>
  <si>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</si>
  <si>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</si>
  <si>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</si>
  <si>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</si>
  <si>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</si>
  <si>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</si>
  <si>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</si>
  <si>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</si>
  <si>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</si>
  <si>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</si>
  <si>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</si>
  <si>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</si>
  <si>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</si>
  <si>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</si>
  <si>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</si>
  <si>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</si>
  <si>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</si>
  <si>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</si>
  <si>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</si>
  <si>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</si>
  <si>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</si>
  <si>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</si>
  <si>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</si>
  <si>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</si>
  <si>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</si>
  <si>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</si>
  <si>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</si>
  <si>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</si>
  <si>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</si>
  <si>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</si>
  <si>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</si>
  <si>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</si>
  <si>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</si>
  <si>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</si>
  <si>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</si>
  <si>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</si>
  <si>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</si>
  <si>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</si>
  <si>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</si>
  <si>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</si>
  <si>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</si>
  <si>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</si>
  <si>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</si>
  <si>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</si>
  <si>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</si>
  <si>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</si>
  <si>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</si>
  <si>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</si>
  <si>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</si>
  <si>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</si>
  <si>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</si>
  <si>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</si>
  <si>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</si>
  <si>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</si>
  <si>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</si>
  <si>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</si>
  <si>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</si>
  <si>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</si>
  <si>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</si>
  <si>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</si>
  <si>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</si>
  <si>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</si>
  <si>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</si>
  <si>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</si>
  <si>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</si>
  <si>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</si>
  <si>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</si>
  <si>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</si>
  <si>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</si>
  <si>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</si>
  <si>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</si>
  <si>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</si>
  <si>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</si>
  <si>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</si>
  <si>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</si>
  <si>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</si>
  <si>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</si>
  <si>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</si>
  <si>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</si>
  <si>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</si>
  <si>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</si>
  <si>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</si>
  <si>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</si>
  <si>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</si>
  <si>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</si>
  <si>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</si>
  <si>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</si>
  <si>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</si>
  <si>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</si>
  <si>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</si>
  <si>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</si>
  <si>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</si>
  <si>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</si>
  <si>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</si>
  <si>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</si>
  <si>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</si>
  <si>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</si>
  <si>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</si>
  <si>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</si>
  <si>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</si>
  <si>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</si>
  <si>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</si>
  <si>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</si>
  <si>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</si>
  <si>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</si>
  <si>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</si>
  <si>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</si>
  <si>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</si>
  <si>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</si>
  <si>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</si>
  <si>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</si>
  <si>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</si>
  <si>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</si>
  <si>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</si>
  <si>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</si>
  <si>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</si>
  <si>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</si>
  <si>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</si>
  <si>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</si>
  <si>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</si>
  <si>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</si>
  <si>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</si>
  <si>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</si>
  <si>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</si>
  <si>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</si>
  <si>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</si>
  <si>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</si>
  <si>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</si>
  <si>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</si>
  <si>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</si>
  <si>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</si>
  <si>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</si>
  <si>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</si>
  <si>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</si>
  <si>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</si>
  <si>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</si>
  <si>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</si>
  <si>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</si>
  <si>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</si>
  <si>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</si>
  <si>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</si>
  <si>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</si>
  <si>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</si>
  <si>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</si>
  <si>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</si>
  <si>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</si>
  <si>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</si>
  <si>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</si>
  <si>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</si>
  <si>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</si>
  <si>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</si>
  <si>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</si>
  <si>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</si>
  <si>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</si>
  <si>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</si>
  <si>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</si>
  <si>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</si>
  <si>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</si>
  <si>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</si>
  <si>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</si>
  <si>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</si>
  <si>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</si>
  <si>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</si>
  <si>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</si>
  <si>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</si>
  <si>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</si>
  <si>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</si>
  <si>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</si>
  <si>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</si>
  <si>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</si>
  <si>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</si>
  <si>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</si>
  <si>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</si>
  <si>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</si>
  <si>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</si>
  <si>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</si>
  <si>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</si>
  <si>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</si>
  <si>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</si>
  <si>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</si>
  <si>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</si>
  <si>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</si>
  <si>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</si>
  <si>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</si>
  <si>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</si>
  <si>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</si>
  <si>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</si>
  <si>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</si>
  <si>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</si>
  <si>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</si>
  <si>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</si>
  <si>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</si>
  <si>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</si>
  <si>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</si>
  <si>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</si>
  <si>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</si>
  <si>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</si>
  <si>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</si>
  <si>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</si>
  <si>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</si>
  <si>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</si>
  <si>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</si>
  <si>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</si>
  <si>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</si>
  <si>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</si>
  <si>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</si>
  <si>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</si>
  <si>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</si>
  <si>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</si>
  <si>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</si>
  <si>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</si>
  <si>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</si>
  <si>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</si>
  <si>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</si>
  <si>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</si>
  <si>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</si>
  <si>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</si>
  <si>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</si>
  <si>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</si>
  <si>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</si>
  <si>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</si>
  <si>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</si>
  <si>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</si>
  <si>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</si>
  <si>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</si>
  <si>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</si>
  <si>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</si>
  <si>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</si>
  <si>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</si>
  <si>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</si>
  <si>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</si>
  <si>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</si>
  <si>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</si>
  <si>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</si>
  <si>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</si>
  <si>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</si>
  <si>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</si>
  <si>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</si>
  <si>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</si>
  <si>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</si>
  <si>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</si>
  <si>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</si>
  <si>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</si>
  <si>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</si>
  <si>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</si>
  <si>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</si>
  <si>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</si>
  <si>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</si>
  <si>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</si>
  <si>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</si>
  <si>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</si>
  <si>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</si>
  <si>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</si>
  <si>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</si>
  <si>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</si>
  <si>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</si>
  <si>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</si>
  <si>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</si>
  <si>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</si>
  <si>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</si>
  <si>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</si>
  <si>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</si>
  <si>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</si>
  <si>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</si>
  <si>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</si>
  <si>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</si>
  <si>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</si>
  <si>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</si>
  <si>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</si>
  <si>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</si>
  <si>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</si>
  <si>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</si>
  <si>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</si>
  <si>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</si>
  <si>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</si>
  <si>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</si>
  <si>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</si>
  <si>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</si>
  <si>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</si>
  <si>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</si>
  <si>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</si>
  <si>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</si>
  <si>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</si>
  <si>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</si>
  <si>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</si>
  <si>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</si>
  <si>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</si>
  <si>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</si>
  <si>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</si>
  <si>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</si>
  <si>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</si>
  <si>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</si>
  <si>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</si>
  <si>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</si>
  <si>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</si>
  <si>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</si>
  <si>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</si>
  <si>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</si>
  <si>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</si>
  <si>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</si>
  <si>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</si>
  <si>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</si>
  <si>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</si>
  <si>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</si>
  <si>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</si>
  <si>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</si>
  <si>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</si>
  <si>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</si>
  <si>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</si>
  <si>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</si>
  <si>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</si>
  <si>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</si>
  <si>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</si>
  <si>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</si>
  <si>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</si>
  <si>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</si>
  <si>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</si>
  <si>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</si>
  <si>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</si>
  <si>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</si>
  <si>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</si>
  <si>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</si>
  <si>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</si>
  <si>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</si>
  <si>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</si>
  <si>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</si>
  <si>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</si>
  <si>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</si>
  <si>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</si>
  <si>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</si>
  <si>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</si>
  <si>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</si>
  <si>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</si>
  <si>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</si>
  <si>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</si>
  <si>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</si>
  <si>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</si>
  <si>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</si>
  <si>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</si>
  <si>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</si>
  <si>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</si>
  <si>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</si>
  <si>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</si>
  <si>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</si>
  <si>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</si>
  <si>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</si>
  <si>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</si>
  <si>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</si>
  <si>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</si>
  <si>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</si>
  <si>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</si>
  <si>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</si>
  <si>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</si>
  <si>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</si>
  <si>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</si>
  <si>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</si>
  <si>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</si>
  <si>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</si>
  <si>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</si>
  <si>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</si>
  <si>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</si>
  <si>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</si>
  <si>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</si>
  <si>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</si>
  <si>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</si>
  <si>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</si>
  <si>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</si>
  <si>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</si>
  <si>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</si>
  <si>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</si>
  <si>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</si>
  <si>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</si>
  <si>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</si>
  <si>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</si>
  <si>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</si>
  <si>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</si>
  <si>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</si>
  <si>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</si>
  <si>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</si>
  <si>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</si>
  <si>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</si>
  <si>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</si>
  <si>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</si>
  <si>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</si>
  <si>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</si>
  <si>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</si>
  <si>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</si>
  <si>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</si>
  <si>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</si>
  <si>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</si>
  <si>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</si>
  <si>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</si>
  <si>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</si>
  <si>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</si>
  <si>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</si>
  <si>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</si>
  <si>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</si>
  <si>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</si>
  <si>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</si>
  <si>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</si>
  <si>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</si>
  <si>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</si>
  <si>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</si>
  <si>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</si>
  <si>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</si>
  <si>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</si>
  <si>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</si>
  <si>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</si>
  <si>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</si>
  <si>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</si>
  <si>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</si>
  <si>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</si>
  <si>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</si>
  <si>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</si>
  <si>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</si>
  <si>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</si>
  <si>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</si>
  <si>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</si>
  <si>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</si>
  <si>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</si>
  <si>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</si>
  <si>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</si>
  <si>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</si>
  <si>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</si>
  <si>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</si>
  <si>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</si>
  <si>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</si>
  <si>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</si>
  <si>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</si>
  <si>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</si>
  <si>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</si>
  <si>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</si>
  <si>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</si>
  <si>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</si>
  <si>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</si>
  <si>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</si>
  <si>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</si>
  <si>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</si>
  <si>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</si>
  <si>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</si>
  <si>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</si>
  <si>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</si>
  <si>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</si>
  <si>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</si>
  <si>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</si>
  <si>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</si>
  <si>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</si>
  <si>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</si>
  <si>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</si>
  <si>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</si>
  <si>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</si>
  <si>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</si>
  <si>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</si>
  <si>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</si>
  <si>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</si>
  <si>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</si>
  <si>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</si>
  <si>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</si>
  <si>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</si>
  <si>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</si>
  <si>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</si>
  <si>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</si>
  <si>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</si>
  <si>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</si>
  <si>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</si>
  <si>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</si>
  <si>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</si>
  <si>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</si>
  <si>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</si>
  <si>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</si>
  <si>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</si>
  <si>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</si>
  <si>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</si>
  <si>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</si>
  <si>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</si>
  <si>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</si>
  <si>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</si>
  <si>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</si>
  <si>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</si>
  <si>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</si>
  <si>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</si>
  <si>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</si>
  <si>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</si>
  <si>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</si>
  <si>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</si>
  <si>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</si>
  <si>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</si>
  <si>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</si>
  <si>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</si>
  <si>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</si>
  <si>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</si>
  <si>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</si>
  <si>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</si>
  <si>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</si>
  <si>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</si>
  <si>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</si>
  <si>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</si>
  <si>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</si>
  <si>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</si>
  <si>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</si>
  <si>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</si>
  <si>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</si>
  <si>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</si>
  <si>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</si>
  <si>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</si>
  <si>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</si>
  <si>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</si>
  <si>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</si>
  <si>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</si>
  <si>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</si>
  <si>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</si>
  <si>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</si>
  <si>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</si>
  <si>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</si>
  <si>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</si>
  <si>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</si>
  <si>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</si>
  <si>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</si>
  <si>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</si>
  <si>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</si>
  <si>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</si>
  <si>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</si>
  <si>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</si>
  <si>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</si>
  <si>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</si>
  <si>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</si>
  <si>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</si>
  <si>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</si>
  <si>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</si>
  <si>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</si>
  <si>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</si>
  <si>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</si>
  <si>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</si>
  <si>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</si>
  <si>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</si>
  <si>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</si>
  <si>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</si>
  <si>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</si>
  <si>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</si>
  <si>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</si>
  <si>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</si>
  <si>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</si>
  <si>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</si>
  <si>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</si>
  <si>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</si>
  <si>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</si>
  <si>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</si>
  <si>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</si>
  <si>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</si>
  <si>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</si>
  <si>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</si>
  <si>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</si>
  <si>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</si>
  <si>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</si>
  <si>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</si>
  <si>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</si>
  <si>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</si>
  <si>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</si>
  <si>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</si>
  <si>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</si>
  <si>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</si>
  <si>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</si>
  <si>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</si>
  <si>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</si>
  <si>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</si>
  <si>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</si>
  <si>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</si>
  <si>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</si>
  <si>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</si>
  <si>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</si>
  <si>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</si>
  <si>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</si>
  <si>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</si>
  <si>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</si>
  <si>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</si>
  <si>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</si>
  <si>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</si>
  <si>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</si>
  <si>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</si>
  <si>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</si>
  <si>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</si>
  <si>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</si>
  <si>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</si>
  <si>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</si>
  <si>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</si>
  <si>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</si>
  <si>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</si>
  <si>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</si>
  <si>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</si>
  <si>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</si>
  <si>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</si>
  <si>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</si>
  <si>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</si>
  <si>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</si>
  <si>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</si>
  <si>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</si>
  <si>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</si>
  <si>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</si>
  <si>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</si>
  <si>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</si>
  <si>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</si>
  <si>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</si>
  <si>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</si>
  <si>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</si>
  <si>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</si>
  <si>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</si>
  <si>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</si>
  <si>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</si>
  <si>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</si>
  <si>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</si>
  <si>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</si>
  <si>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</si>
  <si>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</si>
  <si>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</si>
  <si>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</si>
  <si>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</si>
  <si>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</si>
  <si>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</si>
  <si>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</si>
  <si>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</si>
  <si>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</si>
  <si>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</si>
  <si>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</si>
  <si>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</si>
  <si>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</si>
  <si>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</si>
  <si>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</si>
  <si>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</si>
  <si>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</si>
  <si>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</si>
  <si>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</si>
  <si>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</si>
  <si>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</si>
  <si>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</si>
  <si>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</si>
  <si>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</si>
  <si>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</si>
  <si>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</si>
  <si>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</si>
  <si>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</si>
  <si>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</si>
  <si>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</si>
  <si>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</si>
  <si>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</si>
  <si>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</si>
  <si>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</si>
  <si>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</si>
  <si>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</si>
  <si>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</si>
  <si>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</si>
  <si>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</si>
  <si>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</si>
  <si>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</si>
  <si>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</si>
  <si>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</si>
  <si>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</si>
  <si>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</si>
  <si>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</si>
  <si>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</si>
  <si>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</si>
  <si>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</si>
  <si>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</si>
  <si>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</si>
  <si>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</si>
  <si>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</si>
  <si>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</si>
  <si>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</si>
  <si>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</si>
  <si>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</si>
  <si>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</si>
  <si>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</si>
  <si>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</si>
  <si>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</si>
  <si>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</si>
  <si>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</si>
  <si>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</si>
  <si>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</si>
  <si>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</si>
  <si>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</si>
  <si>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</si>
  <si>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</si>
  <si>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</si>
  <si>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</si>
  <si>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</si>
  <si>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</si>
  <si>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</si>
  <si>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</si>
  <si>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</si>
  <si>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</si>
  <si>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</si>
  <si>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</si>
  <si>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</si>
  <si>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</si>
  <si>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</si>
  <si>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</si>
  <si>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</si>
  <si>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</si>
  <si>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</si>
  <si>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</si>
  <si>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</si>
  <si>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</si>
  <si>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</si>
  <si>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</si>
  <si>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</si>
  <si>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</si>
  <si>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</si>
  <si>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</si>
  <si>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</si>
  <si>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</si>
  <si>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</si>
  <si>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</si>
  <si>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</si>
  <si>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</si>
  <si>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</si>
  <si>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</si>
  <si>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</si>
  <si>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</si>
  <si>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</si>
  <si>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</si>
  <si>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</si>
  <si>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</si>
  <si>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</si>
  <si>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</si>
  <si>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</si>
  <si>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</si>
  <si>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</si>
  <si>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</si>
  <si>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</si>
  <si>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</si>
  <si>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</si>
  <si>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</si>
  <si>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</si>
  <si>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</si>
  <si>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</si>
  <si>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</si>
  <si>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</si>
  <si>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</si>
  <si>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</si>
  <si>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</si>
  <si>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</si>
  <si>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</si>
  <si>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</si>
  <si>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</si>
  <si>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</si>
  <si>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</si>
  <si>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</si>
  <si>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</si>
  <si>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</si>
  <si>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</si>
  <si>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</si>
  <si>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</si>
  <si>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</si>
  <si>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</si>
  <si>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</si>
  <si>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</si>
  <si>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</si>
  <si>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</si>
  <si>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</si>
  <si>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</si>
  <si>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</si>
  <si>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</si>
  <si>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</si>
  <si>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</si>
  <si>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</si>
  <si>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</si>
  <si>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</si>
  <si>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</si>
  <si>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</si>
  <si>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</si>
  <si>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</si>
  <si>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</si>
  <si>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</si>
  <si>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</si>
  <si>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</si>
  <si>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</si>
  <si>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</si>
  <si>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</si>
  <si>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</si>
  <si>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</si>
  <si>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</si>
  <si>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</si>
  <si>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</si>
  <si>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</si>
  <si>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</si>
  <si>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</si>
  <si>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</si>
  <si>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</si>
  <si>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</si>
  <si>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</si>
  <si>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</si>
  <si>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</si>
  <si>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</si>
  <si>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</si>
  <si>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</si>
  <si>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</si>
  <si>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</si>
  <si>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</si>
  <si>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</si>
  <si>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</si>
  <si>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</si>
  <si>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</si>
  <si>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</si>
  <si>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</si>
  <si>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</si>
  <si>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</si>
  <si>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</si>
  <si>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</si>
  <si>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</si>
  <si>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</si>
  <si>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</si>
  <si>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</si>
  <si>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</si>
  <si>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</si>
  <si>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</si>
  <si>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</si>
  <si>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</si>
  <si>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</si>
  <si>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</si>
  <si>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</si>
  <si>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</si>
  <si>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</si>
  <si>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</si>
  <si>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</si>
  <si>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</si>
  <si>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</si>
  <si>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</si>
  <si>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</si>
  <si>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</si>
  <si>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</si>
  <si>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</si>
  <si>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</si>
  <si>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</si>
  <si>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</si>
  <si>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</si>
  <si>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</si>
  <si>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</si>
  <si>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</si>
  <si>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</si>
  <si>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</si>
  <si>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</si>
  <si>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</si>
  <si>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</si>
  <si>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</si>
  <si>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</si>
  <si>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</si>
  <si>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</si>
  <si>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</si>
  <si>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</si>
  <si>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</si>
  <si>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</si>
  <si>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</si>
  <si>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</si>
  <si>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</si>
  <si>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</si>
  <si>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</si>
  <si>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</si>
  <si>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</si>
  <si>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</si>
  <si>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</si>
  <si>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</si>
  <si>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</si>
  <si>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</si>
  <si>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</si>
  <si>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</si>
  <si>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</si>
  <si>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</si>
  <si>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</si>
  <si>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</si>
  <si>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</si>
  <si>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</si>
  <si>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</si>
  <si>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</si>
  <si>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</si>
  <si>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</si>
  <si>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</si>
  <si>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</si>
  <si>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</si>
  <si>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</si>
  <si>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</si>
  <si>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</si>
  <si>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</si>
  <si>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</si>
  <si>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</si>
  <si>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</si>
  <si>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</si>
  <si>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</si>
  <si>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</si>
  <si>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</si>
  <si>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</si>
  <si>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</si>
  <si>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</si>
  <si>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</si>
  <si>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</si>
  <si>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</si>
  <si>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</si>
  <si>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</si>
  <si>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</si>
  <si>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</si>
  <si>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</si>
  <si>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</si>
  <si>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</si>
  <si>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</si>
  <si>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</si>
  <si>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</si>
  <si>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</si>
  <si>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</si>
  <si>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</si>
  <si>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</si>
  <si>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</si>
  <si>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</si>
  <si>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</si>
  <si>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</si>
  <si>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</si>
  <si>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</si>
  <si>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</si>
  <si>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</si>
  <si>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</si>
  <si>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</si>
  <si>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</si>
  <si>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</si>
  <si>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</si>
  <si>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</si>
  <si>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</si>
  <si>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</si>
  <si>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</si>
  <si>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</si>
  <si>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</si>
  <si>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</si>
  <si>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</si>
  <si>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</si>
  <si>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</si>
  <si>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</si>
  <si>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</si>
  <si>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</si>
  <si>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</si>
  <si>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</si>
  <si>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</si>
  <si>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</si>
  <si>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</si>
  <si>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</si>
  <si>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</si>
  <si>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</si>
  <si>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</si>
  <si>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</si>
  <si>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</si>
  <si>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</si>
  <si>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</si>
  <si>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</si>
  <si>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</si>
  <si>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</si>
  <si>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</si>
  <si>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</si>
  <si>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</si>
  <si>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</si>
  <si>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</si>
  <si>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</si>
  <si>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</si>
  <si>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</si>
  <si>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</si>
  <si>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</si>
  <si>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</si>
  <si>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</si>
  <si>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</si>
  <si>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</si>
  <si>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</si>
  <si>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</si>
  <si>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</si>
  <si>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</si>
  <si>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</si>
  <si>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</si>
  <si>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</si>
  <si>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</si>
  <si>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</si>
  <si>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</si>
  <si>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</si>
  <si>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</si>
  <si>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</si>
  <si>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</si>
  <si>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</si>
  <si>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</si>
  <si>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</si>
  <si>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</si>
  <si>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</si>
  <si>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</si>
  <si>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</si>
  <si>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</si>
  <si>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</si>
  <si>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</si>
  <si>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</si>
  <si>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</si>
  <si>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</si>
  <si>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</si>
  <si>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</si>
  <si>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</si>
  <si>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</si>
  <si>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</si>
  <si>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</si>
  <si>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</si>
  <si>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</si>
  <si>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</si>
  <si>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</si>
  <si>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</si>
  <si>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</si>
  <si>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</si>
  <si>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</si>
  <si>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</si>
  <si>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</si>
  <si>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</si>
  <si>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</si>
  <si>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</si>
  <si>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</si>
  <si>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</si>
  <si>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</si>
  <si>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</si>
  <si>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</si>
  <si>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</si>
  <si>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</si>
  <si>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</si>
  <si>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</si>
  <si>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</si>
  <si>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</si>
  <si>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</si>
  <si>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</si>
  <si>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</si>
  <si>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</si>
  <si>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</si>
  <si>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</si>
  <si>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</si>
  <si>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</si>
  <si>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</si>
  <si>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</si>
  <si>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</si>
  <si>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</si>
  <si>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</si>
  <si>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</si>
  <si>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</si>
  <si>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</si>
  <si>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</si>
  <si>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</si>
  <si>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</si>
  <si>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</si>
  <si>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</si>
  <si>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</si>
  <si>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</si>
  <si>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</si>
  <si>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</si>
  <si>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</si>
  <si>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</si>
  <si>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</si>
  <si>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</si>
  <si>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</si>
  <si>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</si>
  <si>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</si>
  <si>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</si>
  <si>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</si>
  <si>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</si>
  <si>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</si>
  <si>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</si>
  <si>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</si>
  <si>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</si>
  <si>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</si>
  <si>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</si>
  <si>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</si>
  <si>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</si>
  <si>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</si>
  <si>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</si>
  <si>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</si>
  <si>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</si>
  <si>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</si>
  <si>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</si>
  <si>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</si>
  <si>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</si>
  <si>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</si>
  <si>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</si>
  <si>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</si>
  <si>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</si>
  <si>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</si>
  <si>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</si>
  <si>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</si>
  <si>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</si>
  <si>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</si>
  <si>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</si>
  <si>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</si>
  <si>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</si>
  <si>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</si>
  <si>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</si>
  <si>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</si>
  <si>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</si>
  <si>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</si>
  <si>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</si>
  <si>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</si>
  <si>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</si>
  <si>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</si>
  <si>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</si>
  <si>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</si>
  <si>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</si>
  <si>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</si>
  <si>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</si>
  <si>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</si>
  <si>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</si>
  <si>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</si>
  <si>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</si>
  <si>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</si>
  <si>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</si>
  <si>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</si>
  <si>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</si>
  <si>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</si>
  <si>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</si>
  <si>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</si>
  <si>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</si>
  <si>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</si>
  <si>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</si>
  <si>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</si>
  <si>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</si>
  <si>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</si>
  <si>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</si>
  <si>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</si>
  <si>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</si>
  <si>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</si>
  <si>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</si>
  <si>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</si>
  <si>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</si>
  <si>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</si>
  <si>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</si>
  <si>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</si>
  <si>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</si>
  <si>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</si>
  <si>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</si>
  <si>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</si>
  <si>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</si>
  <si>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</si>
  <si>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</si>
  <si>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</si>
  <si>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</si>
  <si>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</si>
  <si>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</si>
  <si>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</si>
  <si>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</si>
  <si>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</si>
  <si>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</si>
  <si>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</si>
  <si>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</si>
  <si>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</si>
  <si>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</si>
  <si>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</si>
  <si>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</si>
  <si>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</si>
  <si>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</si>
  <si>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</si>
  <si>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</si>
  <si>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</si>
  <si>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</si>
  <si>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</si>
  <si>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</si>
  <si>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</si>
  <si>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</si>
  <si>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</si>
  <si>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</si>
  <si>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</si>
  <si>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</si>
  <si>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</si>
  <si>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</si>
  <si>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</si>
  <si>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</si>
  <si>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</si>
  <si>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</si>
  <si>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</si>
  <si>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</si>
  <si>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</si>
  <si>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</si>
  <si>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</si>
  <si>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</si>
  <si>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</si>
  <si>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</si>
  <si>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</si>
  <si>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</si>
  <si>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</si>
  <si>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</si>
  <si>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</si>
  <si>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</si>
  <si>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</si>
  <si>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</si>
  <si>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</si>
  <si>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</si>
  <si>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</si>
  <si>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</si>
  <si>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</si>
  <si>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</si>
  <si>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</si>
  <si>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</si>
  <si>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</si>
  <si>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</si>
  <si>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</si>
  <si>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</si>
  <si>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</si>
  <si>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</si>
  <si>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</si>
  <si>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</si>
  <si>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</si>
  <si>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</si>
  <si>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</si>
  <si>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</si>
  <si>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</si>
  <si>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</si>
  <si>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</si>
  <si>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</si>
  <si>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</si>
  <si>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</si>
  <si>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</si>
  <si>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</si>
  <si>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</si>
  <si>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</si>
  <si>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</si>
  <si>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</si>
  <si>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</si>
  <si>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</si>
  <si>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</si>
  <si>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</si>
  <si>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</si>
  <si>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</si>
  <si>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</si>
  <si>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</si>
  <si>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</si>
  <si>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</si>
  <si>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</si>
  <si>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</si>
  <si>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</si>
  <si>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</si>
  <si>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</si>
  <si>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</si>
  <si>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</si>
  <si>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</si>
  <si>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</si>
  <si>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</si>
  <si>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</si>
  <si>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</si>
  <si>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</si>
  <si>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</si>
  <si>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</si>
  <si>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</si>
  <si>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</si>
  <si>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</si>
  <si>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</si>
  <si>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</si>
  <si>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</si>
  <si>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</si>
  <si>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</si>
  <si>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</si>
  <si>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</si>
  <si>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</si>
  <si>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</si>
  <si>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</si>
  <si>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</si>
  <si>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</si>
  <si>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</si>
  <si>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</si>
  <si>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</si>
  <si>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</si>
  <si>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</si>
  <si>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</si>
  <si>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</si>
  <si>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</si>
  <si>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</si>
  <si>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</si>
  <si>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</si>
  <si>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</si>
  <si>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</si>
  <si>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</si>
  <si>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</si>
  <si>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</si>
  <si>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</si>
  <si>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</si>
  <si>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</si>
  <si>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</si>
  <si>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</si>
  <si>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</si>
  <si>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</si>
  <si>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</si>
  <si>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</si>
  <si>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</si>
  <si>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</si>
  <si>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</si>
  <si>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</si>
  <si>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</si>
  <si>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</si>
  <si>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</si>
  <si>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</si>
  <si>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</si>
  <si>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</si>
  <si>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</si>
  <si>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</si>
  <si>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</si>
  <si>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</si>
  <si>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</si>
  <si>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</si>
  <si>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</si>
  <si>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</si>
  <si>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</si>
  <si>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</si>
  <si>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</si>
  <si>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</si>
  <si>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</si>
  <si>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</si>
  <si>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</si>
  <si>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</si>
  <si>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</si>
  <si>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</si>
  <si>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</si>
  <si>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</si>
  <si>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</si>
  <si>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</si>
  <si>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</si>
  <si>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</si>
  <si>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</si>
  <si>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</si>
  <si>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</si>
  <si>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</si>
  <si>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</si>
  <si>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</si>
  <si>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</si>
  <si>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</si>
  <si>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</si>
  <si>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</si>
  <si>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</si>
  <si>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</si>
  <si>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</si>
  <si>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</si>
  <si>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</si>
  <si>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</si>
  <si>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</si>
  <si>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</si>
  <si>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</si>
  <si>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</si>
  <si>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</si>
  <si>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</si>
  <si>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</si>
  <si>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</si>
  <si>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</si>
  <si>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</si>
  <si>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</si>
  <si>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</si>
  <si>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</si>
  <si>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</si>
  <si>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</si>
  <si>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</si>
  <si>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</si>
  <si>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</si>
  <si>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</si>
  <si>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</si>
  <si>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</si>
  <si>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</si>
  <si>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</si>
  <si>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</si>
  <si>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</si>
  <si>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</si>
  <si>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</si>
  <si>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</si>
  <si>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</si>
  <si>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</si>
  <si>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</si>
  <si>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</si>
  <si>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</si>
  <si>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</si>
  <si>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</si>
  <si>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</si>
  <si>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</si>
  <si>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</si>
  <si>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</si>
  <si>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</si>
  <si>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</si>
  <si>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</si>
  <si>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</si>
  <si>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</si>
  <si>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</si>
  <si>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</si>
  <si>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</si>
  <si>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</si>
  <si>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</si>
  <si>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</si>
  <si>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</si>
  <si>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</si>
  <si>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</si>
  <si>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</si>
  <si>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</si>
  <si>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</si>
  <si>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</si>
  <si>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</si>
  <si>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</si>
  <si>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</si>
  <si>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</si>
  <si>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</si>
  <si>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</si>
  <si>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</si>
  <si>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</si>
  <si>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</si>
  <si>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</si>
  <si>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</si>
  <si>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</si>
  <si>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</si>
  <si>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</si>
  <si>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</si>
  <si>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</si>
  <si>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</si>
  <si>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</si>
  <si>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</si>
  <si>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</si>
  <si>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</si>
  <si>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</si>
  <si>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</si>
  <si>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</si>
  <si>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</si>
  <si>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</si>
  <si>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</si>
  <si>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</si>
  <si>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</si>
  <si>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</si>
  <si>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</si>
  <si>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</si>
  <si>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</si>
  <si>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</si>
  <si>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</si>
  <si>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</si>
  <si>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</si>
  <si>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</si>
  <si>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</si>
  <si>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</si>
  <si>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</si>
  <si>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</si>
  <si>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</si>
  <si>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</si>
  <si>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</si>
  <si>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</si>
  <si>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</si>
  <si>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</si>
  <si>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</si>
  <si>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</si>
  <si>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</si>
  <si>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</si>
  <si>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</si>
  <si>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</si>
  <si>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</si>
  <si>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</si>
  <si>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</si>
  <si>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</si>
  <si>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</si>
  <si>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</si>
  <si>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</si>
  <si>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</si>
  <si>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</si>
  <si>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</si>
  <si>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</si>
  <si>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</si>
  <si>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</si>
  <si>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</si>
  <si>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</si>
  <si>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</si>
  <si>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</si>
  <si>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</si>
  <si>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</si>
  <si>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</si>
  <si>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</si>
  <si>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</si>
  <si>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</si>
  <si>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</si>
  <si>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</si>
  <si>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</si>
  <si>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</si>
  <si>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</si>
  <si>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</si>
  <si>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</si>
  <si>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</si>
  <si>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</si>
  <si>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</si>
  <si>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</si>
  <si>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</si>
  <si>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</si>
  <si>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</si>
  <si>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</si>
  <si>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</si>
  <si>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</si>
  <si>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</si>
  <si>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</si>
  <si>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</si>
  <si>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</si>
  <si>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</si>
  <si>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</si>
  <si>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</si>
  <si>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</si>
  <si>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</si>
  <si>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</si>
  <si>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</si>
  <si>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</si>
  <si>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</si>
  <si>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</si>
  <si>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</si>
  <si>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</si>
  <si>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</si>
  <si>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</si>
  <si>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</si>
  <si>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</si>
  <si>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</si>
  <si>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</si>
  <si>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</si>
  <si>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</si>
  <si>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</si>
  <si>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</si>
  <si>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</si>
  <si>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</si>
  <si>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</si>
  <si>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</si>
  <si>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</si>
  <si>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</si>
  <si>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</si>
  <si>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</si>
  <si>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</si>
  <si>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</si>
  <si>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</si>
  <si>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</si>
  <si>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</si>
  <si>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</si>
  <si>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</si>
  <si>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</si>
  <si>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</si>
  <si>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</si>
  <si>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</si>
  <si>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</si>
  <si>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</si>
  <si>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</si>
  <si>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</si>
  <si>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</si>
  <si>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</si>
  <si>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</si>
  <si>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</si>
  <si>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</si>
  <si>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</si>
  <si>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</si>
  <si>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</si>
  <si>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</si>
  <si>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</si>
  <si>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</si>
  <si>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</si>
  <si>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</si>
  <si>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</si>
  <si>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</si>
  <si>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</si>
  <si>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</si>
  <si>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</si>
  <si>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</si>
  <si>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</si>
  <si>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</si>
  <si>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</si>
  <si>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</si>
  <si>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</si>
  <si>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</si>
  <si>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</si>
  <si>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</si>
  <si>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</si>
  <si>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</si>
  <si>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</si>
  <si>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</si>
  <si>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</si>
  <si>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</si>
  <si>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</si>
  <si>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</si>
  <si>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</si>
  <si>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</si>
  <si>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</si>
  <si>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</si>
  <si>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</si>
  <si>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</si>
  <si>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</si>
  <si>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</si>
  <si>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</si>
  <si>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</si>
  <si>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</si>
  <si>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</si>
  <si>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</si>
  <si>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</si>
  <si>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</si>
  <si>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</si>
  <si>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</si>
  <si>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</si>
  <si>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</si>
  <si>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</si>
  <si>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</si>
  <si>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</si>
  <si>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</si>
  <si>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</si>
  <si>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</si>
  <si>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</si>
  <si>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</si>
  <si>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</si>
  <si>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</si>
  <si>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</si>
  <si>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</si>
  <si>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</si>
  <si>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</si>
  <si>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</si>
  <si>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</si>
  <si>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</si>
  <si>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</si>
  <si>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</si>
  <si>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</si>
  <si>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</si>
  <si>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</si>
  <si>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</si>
  <si>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</si>
  <si>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</si>
  <si>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</si>
  <si>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</si>
  <si>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</si>
  <si>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</si>
  <si>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</si>
  <si>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</si>
  <si>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</si>
  <si>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</si>
  <si>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</si>
  <si>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</si>
  <si>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</si>
  <si>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</si>
  <si>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</si>
  <si>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</si>
  <si>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</si>
  <si>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</si>
  <si>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</si>
  <si>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</si>
  <si>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</si>
  <si>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</si>
  <si>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</si>
  <si>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</si>
  <si>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</si>
  <si>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</si>
  <si>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</si>
  <si>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</si>
  <si>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</si>
  <si>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</si>
  <si>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</si>
  <si>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</si>
  <si>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</si>
  <si>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</si>
  <si>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</si>
  <si>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</si>
  <si>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</si>
  <si>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</si>
  <si>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</si>
  <si>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</si>
  <si>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</si>
  <si>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</si>
  <si>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</si>
  <si>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</si>
  <si>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</si>
  <si>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</si>
  <si>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</si>
  <si>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</si>
  <si>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</si>
  <si>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</si>
  <si>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</si>
  <si>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</si>
  <si>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</si>
  <si>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</si>
  <si>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</si>
  <si>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</si>
  <si>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</si>
  <si>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</si>
  <si>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</si>
  <si>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</si>
  <si>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</si>
  <si>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</si>
  <si>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</si>
  <si>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</si>
  <si>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</si>
  <si>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</si>
  <si>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</si>
  <si>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</si>
  <si>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</si>
  <si>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</si>
  <si>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</si>
  <si>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</si>
  <si>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</si>
  <si>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</si>
  <si>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</si>
  <si>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</si>
  <si>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</si>
  <si>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</si>
  <si>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</si>
  <si>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</si>
  <si>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</si>
  <si>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</si>
  <si>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</si>
  <si>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</si>
  <si>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</si>
  <si>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</si>
  <si>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</si>
  <si>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</si>
  <si>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</si>
  <si>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</si>
  <si>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</si>
  <si>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</si>
  <si>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</si>
  <si>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</si>
  <si>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</si>
  <si>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</si>
  <si>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</si>
  <si>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</si>
  <si>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</si>
  <si>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</si>
  <si>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</si>
  <si>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</si>
  <si>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</si>
  <si>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</si>
  <si>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</si>
  <si>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</si>
  <si>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</si>
  <si>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</si>
  <si>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</si>
  <si>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</si>
  <si>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</si>
  <si>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</si>
  <si>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</si>
  <si>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</si>
  <si>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</si>
  <si>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</si>
  <si>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</si>
  <si>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</si>
  <si>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</si>
  <si>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</si>
  <si>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</si>
  <si>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</si>
  <si>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</si>
  <si>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</si>
  <si>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</si>
  <si>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</si>
  <si>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</si>
  <si>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</si>
  <si>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</si>
  <si>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</si>
  <si>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</si>
  <si>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</si>
  <si>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</si>
  <si>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</si>
  <si>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</si>
  <si>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</si>
  <si>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</si>
  <si>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</si>
  <si>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</si>
  <si>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</si>
  <si>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</si>
  <si>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</si>
  <si>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</si>
  <si>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</si>
  <si>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</si>
  <si>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</si>
  <si>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</si>
  <si>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</si>
  <si>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</si>
  <si>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</si>
  <si>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</si>
  <si>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</si>
  <si>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</si>
  <si>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</si>
  <si>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</si>
  <si>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</si>
  <si>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</si>
  <si>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</si>
  <si>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</si>
  <si>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</si>
  <si>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</si>
  <si>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</si>
  <si>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</si>
  <si>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</si>
  <si>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</si>
  <si>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</si>
  <si>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</si>
  <si>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</si>
  <si>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</si>
  <si>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</si>
  <si>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</si>
  <si>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</si>
  <si>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</si>
  <si>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</si>
  <si>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</si>
  <si>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</si>
  <si>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</si>
  <si>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</si>
  <si>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</si>
  <si>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</si>
  <si>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</si>
  <si>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</si>
  <si>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</si>
  <si>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</si>
  <si>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</si>
  <si>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</si>
  <si>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</si>
  <si>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</si>
  <si>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</si>
  <si>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</si>
  <si>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</si>
  <si>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</si>
  <si>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</si>
  <si>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</si>
  <si>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</si>
  <si>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</si>
  <si>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</si>
  <si>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</si>
  <si>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</si>
  <si>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</si>
  <si>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</si>
  <si>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</si>
  <si>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</si>
  <si>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</si>
  <si>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</si>
  <si>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</si>
  <si>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</si>
  <si>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</si>
  <si>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</si>
  <si>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</si>
  <si>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</si>
  <si>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</si>
  <si>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</si>
  <si>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</si>
  <si>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</si>
  <si>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</si>
  <si>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</si>
  <si>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</si>
  <si>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</si>
  <si>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</si>
  <si>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</si>
  <si>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</si>
  <si>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</si>
  <si>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</si>
  <si>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</si>
  <si>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</si>
  <si>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</si>
  <si>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</si>
  <si>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</si>
  <si>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</si>
  <si>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</si>
  <si>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</si>
  <si>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</si>
  <si>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</si>
  <si>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</si>
  <si>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</si>
  <si>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</si>
  <si>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</si>
  <si>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</si>
  <si>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</si>
  <si>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</si>
  <si>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</si>
  <si>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</si>
  <si>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</si>
  <si>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</si>
  <si>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</si>
  <si>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</si>
  <si>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</si>
  <si>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</si>
  <si>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</si>
  <si>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</si>
  <si>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</si>
  <si>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</si>
  <si>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</si>
  <si>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</si>
  <si>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</si>
  <si>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</si>
  <si>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</si>
  <si>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</si>
  <si>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</si>
  <si>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</si>
  <si>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</si>
  <si>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</si>
  <si>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</si>
  <si>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</si>
  <si>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</si>
  <si>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</si>
  <si>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</si>
  <si>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</si>
  <si>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</si>
  <si>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</si>
  <si>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</si>
  <si>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</si>
  <si>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</si>
  <si>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</si>
  <si>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</si>
  <si>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</si>
  <si>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</si>
  <si>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</si>
  <si>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</si>
  <si>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</si>
  <si>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</si>
  <si>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</si>
  <si>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</si>
  <si>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</si>
  <si>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</si>
  <si>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</si>
  <si>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</si>
  <si>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</si>
  <si>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</si>
  <si>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</si>
  <si>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</si>
  <si>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</si>
  <si>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</si>
  <si>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</si>
  <si>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</si>
  <si>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</si>
  <si>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</si>
  <si>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</si>
  <si>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</si>
  <si>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</si>
  <si>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</si>
  <si>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</si>
  <si>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</si>
  <si>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</si>
  <si>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</si>
  <si>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</si>
  <si>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</si>
  <si>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</si>
  <si>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</si>
  <si>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</si>
  <si>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</si>
  <si>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</si>
  <si>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</si>
  <si>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</si>
  <si>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</si>
  <si>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</si>
  <si>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</si>
  <si>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</si>
  <si>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</si>
  <si>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</si>
  <si>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</si>
  <si>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</si>
  <si>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</si>
  <si>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</si>
  <si>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</si>
  <si>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</si>
  <si>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</si>
  <si>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</si>
  <si>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</si>
  <si>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</si>
  <si>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</si>
  <si>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</si>
  <si>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</si>
  <si>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</si>
  <si>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</si>
  <si>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</si>
  <si>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</si>
  <si>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</si>
  <si>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</si>
  <si>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</si>
  <si>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</si>
  <si>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</si>
  <si>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</si>
  <si>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</si>
  <si>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</si>
  <si>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</si>
  <si>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</si>
  <si>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</si>
  <si>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</si>
  <si>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</si>
  <si>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</si>
  <si>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</si>
  <si>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</si>
  <si>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</si>
  <si>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</si>
  <si>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</si>
  <si>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</si>
  <si>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</si>
  <si>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</si>
  <si>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</si>
  <si>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</si>
  <si>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</si>
  <si>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</si>
  <si>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</si>
  <si>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</si>
  <si>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</si>
  <si>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</si>
  <si>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</si>
  <si>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</si>
  <si>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</si>
  <si>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</si>
  <si>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</si>
  <si>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</si>
  <si>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</si>
  <si>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</si>
  <si>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</si>
  <si>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</si>
  <si>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</si>
  <si>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</si>
  <si>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</si>
  <si>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</si>
  <si>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</si>
  <si>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</si>
  <si>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</si>
  <si>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</si>
  <si>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</si>
  <si>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</si>
  <si>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</si>
  <si>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</si>
  <si>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</si>
  <si>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</si>
  <si>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</si>
  <si>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</si>
  <si>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</si>
  <si>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</si>
  <si>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</si>
  <si>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</si>
  <si>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</si>
  <si>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</si>
  <si>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</si>
  <si>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</si>
  <si>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</si>
  <si>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</si>
  <si>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</si>
  <si>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</si>
  <si>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</si>
  <si>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</si>
  <si>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</si>
  <si>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</si>
  <si>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</si>
  <si>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</si>
  <si>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</si>
  <si>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</si>
  <si>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</si>
  <si>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</si>
  <si>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</si>
  <si>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</si>
  <si>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</si>
  <si>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</si>
  <si>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</si>
  <si>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</si>
  <si>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</si>
  <si>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</si>
  <si>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</si>
  <si>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</si>
  <si>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</si>
  <si>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</si>
  <si>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</si>
  <si>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</si>
  <si>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</si>
  <si>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</si>
  <si>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</si>
  <si>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</si>
  <si>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</si>
  <si>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</si>
  <si>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</si>
  <si>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</si>
  <si>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</si>
  <si>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</si>
  <si>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</si>
  <si>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</si>
  <si>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</si>
  <si>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</si>
  <si>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</si>
  <si>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</si>
  <si>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</si>
  <si>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</si>
  <si>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</si>
  <si>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</si>
  <si>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</si>
  <si>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</si>
  <si>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</si>
  <si>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</si>
  <si>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</si>
  <si>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</si>
  <si>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</si>
  <si>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</si>
  <si>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</si>
  <si>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</si>
  <si>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</si>
  <si>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</si>
  <si>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</si>
  <si>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</si>
  <si>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</si>
  <si>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</si>
  <si>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</si>
  <si>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</si>
  <si>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</si>
  <si>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</si>
  <si>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</si>
  <si>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</si>
  <si>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</si>
  <si>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</si>
  <si>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</si>
  <si>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</si>
  <si>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</si>
  <si>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</si>
  <si>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</si>
  <si>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</si>
  <si>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</si>
  <si>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</si>
  <si>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</si>
  <si>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</si>
  <si>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</si>
  <si>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</si>
  <si>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</si>
  <si>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</si>
  <si>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</si>
  <si>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</si>
  <si>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</si>
  <si>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</si>
  <si>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</si>
  <si>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</si>
  <si>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</si>
  <si>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</si>
  <si>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</si>
  <si>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</si>
  <si>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</si>
  <si>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</si>
  <si>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</si>
  <si>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</si>
  <si>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</si>
  <si>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</si>
  <si>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</si>
  <si>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</si>
  <si>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</si>
  <si>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</si>
  <si>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</si>
  <si>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</si>
  <si>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</si>
  <si>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</si>
  <si>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</si>
  <si>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</si>
  <si>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</si>
  <si>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</si>
  <si>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</si>
  <si>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</si>
  <si>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</si>
  <si>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</si>
  <si>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</si>
  <si>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</si>
  <si>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</si>
  <si>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</si>
  <si>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</si>
  <si>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</si>
  <si>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</si>
  <si>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</si>
  <si>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</si>
  <si>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</si>
  <si>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</si>
  <si>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</si>
  <si>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</si>
  <si>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</si>
  <si>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</si>
  <si>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</si>
  <si>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</si>
  <si>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</si>
  <si>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</si>
  <si>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</si>
  <si>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</si>
  <si>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</si>
  <si>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</si>
  <si>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</si>
  <si>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</si>
  <si>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</si>
  <si>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</si>
  <si>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</si>
  <si>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</si>
  <si>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</si>
  <si>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</si>
  <si>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</si>
  <si>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</si>
  <si>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</si>
  <si>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</si>
  <si>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</si>
  <si>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</si>
  <si>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</si>
  <si>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</si>
  <si>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</si>
  <si>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</si>
  <si>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</si>
  <si>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</si>
  <si>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</si>
  <si>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</si>
  <si>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</si>
  <si>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</si>
  <si>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</si>
  <si>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</si>
  <si>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</si>
  <si>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</si>
  <si>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</si>
  <si>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</si>
  <si>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</si>
  <si>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</si>
  <si>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</si>
  <si>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</si>
  <si>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</si>
  <si>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</si>
  <si>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</si>
  <si>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</si>
  <si>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</si>
  <si>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</si>
  <si>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</si>
  <si>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</si>
  <si>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</si>
  <si>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</si>
  <si>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</si>
  <si>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</si>
  <si>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</si>
  <si>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</si>
  <si>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</si>
  <si>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</si>
  <si>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</si>
  <si>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</si>
  <si>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</si>
  <si>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</si>
  <si>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</si>
  <si>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</si>
  <si>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</si>
  <si>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</si>
  <si>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</si>
  <si>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</si>
  <si>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</si>
  <si>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</si>
  <si>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</si>
  <si>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</si>
  <si>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</si>
  <si>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</si>
  <si>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</si>
  <si>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</si>
  <si>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</si>
  <si>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</si>
  <si>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</si>
  <si>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</si>
  <si>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</si>
  <si>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</si>
  <si>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</si>
  <si>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</si>
  <si>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</si>
  <si>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</si>
  <si>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</si>
  <si>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</si>
  <si>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</si>
  <si>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</si>
  <si>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</si>
  <si>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</si>
  <si>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</si>
  <si>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</si>
  <si>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</si>
  <si>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</si>
  <si>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</si>
  <si>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</si>
  <si>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</si>
  <si>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</si>
  <si>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</si>
  <si>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</si>
  <si>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</si>
  <si>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</si>
  <si>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</si>
  <si>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</si>
  <si>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</si>
  <si>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</si>
  <si>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</si>
  <si>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</si>
  <si>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</si>
  <si>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</si>
  <si>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</si>
  <si>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</si>
  <si>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</si>
  <si>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</si>
  <si>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</si>
  <si>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</si>
  <si>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</si>
  <si>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</si>
  <si>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</si>
  <si>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</si>
  <si>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</si>
  <si>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</si>
  <si>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</si>
  <si>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</si>
  <si>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</si>
  <si>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</si>
  <si>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</si>
  <si>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</si>
  <si>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</si>
  <si>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</si>
  <si>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</si>
  <si>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</si>
  <si>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</si>
  <si>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</si>
  <si>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</si>
  <si>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</si>
  <si>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</si>
  <si>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</si>
  <si>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</si>
  <si>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</si>
  <si>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</si>
  <si>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</si>
  <si>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</si>
  <si>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</si>
  <si>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</si>
  <si>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</si>
  <si>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</si>
  <si>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</si>
  <si>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</si>
  <si>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</si>
  <si>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</si>
  <si>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</si>
  <si>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</si>
  <si>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</si>
  <si>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</si>
  <si>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</si>
  <si>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</si>
  <si>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</si>
  <si>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</si>
  <si>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</si>
  <si>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</si>
  <si>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</si>
  <si>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</si>
  <si>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</si>
  <si>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</si>
  <si>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</si>
  <si>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</si>
  <si>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</si>
  <si>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</si>
  <si>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</si>
  <si>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</si>
  <si>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</si>
  <si>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</si>
  <si>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</si>
  <si>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</si>
  <si>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</si>
  <si>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</si>
  <si>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</si>
  <si>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</si>
  <si>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</si>
  <si>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</si>
  <si>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</si>
  <si>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</si>
  <si>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</si>
  <si>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</si>
  <si>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</si>
  <si>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</si>
  <si>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</si>
  <si>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</si>
  <si>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</si>
  <si>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</si>
  <si>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</si>
  <si>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</si>
  <si>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</si>
  <si>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</si>
  <si>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</si>
  <si>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</si>
  <si>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</si>
  <si>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</si>
  <si>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</si>
  <si>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</si>
  <si>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</si>
  <si>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</si>
  <si>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</si>
  <si>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</si>
  <si>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</si>
  <si>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</si>
  <si>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</si>
  <si>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</si>
  <si>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</si>
  <si>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</si>
  <si>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</si>
  <si>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</si>
  <si>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</si>
  <si>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</si>
  <si>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</si>
  <si>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</si>
  <si>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</si>
  <si>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</si>
  <si>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</si>
  <si>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</si>
  <si>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</si>
  <si>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</si>
  <si>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</si>
  <si>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</si>
  <si>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</si>
  <si>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</si>
  <si>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</si>
  <si>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</si>
  <si>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</si>
  <si>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</si>
  <si>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</si>
  <si>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</si>
  <si>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</si>
  <si>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</si>
  <si>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</si>
  <si>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</si>
  <si>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</si>
  <si>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</si>
  <si>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</si>
  <si>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</si>
  <si>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</si>
  <si>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</si>
  <si>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</si>
  <si>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</si>
  <si>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</si>
  <si>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</si>
  <si>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</si>
  <si>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</si>
  <si>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</si>
  <si>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</si>
  <si>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</si>
  <si>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</si>
  <si>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</si>
  <si>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</si>
  <si>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</si>
  <si>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</si>
  <si>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</si>
  <si>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</si>
  <si>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</si>
  <si>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</si>
  <si>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</si>
  <si>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</si>
  <si>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</si>
  <si>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</si>
  <si>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</si>
  <si>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</si>
  <si>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</si>
  <si>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</si>
  <si>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</si>
  <si>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</si>
  <si>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</si>
  <si>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</si>
  <si>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</si>
  <si>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</si>
  <si>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</si>
  <si>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</si>
  <si>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</si>
  <si>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</si>
  <si>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</si>
  <si>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</si>
  <si>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</si>
  <si>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</si>
  <si>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</si>
  <si>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</si>
  <si>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</si>
  <si>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</si>
  <si>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</si>
  <si>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</si>
  <si>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</si>
  <si>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</si>
  <si>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</si>
  <si>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</si>
  <si>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</si>
  <si>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</si>
  <si>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</si>
  <si>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</si>
  <si>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</si>
  <si>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</si>
  <si>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</si>
  <si>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</si>
  <si>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</si>
  <si>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</si>
  <si>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</si>
  <si>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</si>
  <si>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</si>
  <si>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</si>
  <si>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</si>
  <si>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</si>
  <si>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</si>
  <si>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</si>
  <si>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</si>
  <si>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</si>
  <si>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</si>
  <si>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</si>
  <si>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</si>
  <si>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</si>
  <si>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</si>
  <si>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</si>
  <si>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</si>
  <si>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</si>
  <si>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</si>
  <si>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</si>
  <si>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</si>
  <si>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</si>
  <si>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</si>
  <si>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</si>
  <si>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</si>
  <si>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</si>
  <si>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</si>
  <si>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</si>
  <si>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</si>
  <si>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</si>
  <si>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</si>
  <si>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</si>
  <si>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</si>
  <si>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</si>
  <si>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</si>
  <si>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</si>
  <si>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</si>
  <si>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</si>
  <si>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</si>
  <si>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</si>
  <si>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</si>
  <si>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</si>
  <si>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</si>
  <si>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</si>
  <si>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</si>
  <si>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</si>
  <si>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</si>
  <si>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</si>
  <si>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</si>
  <si>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</si>
  <si>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</si>
  <si>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</si>
  <si>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</si>
  <si>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</si>
  <si>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</si>
  <si>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</si>
  <si>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</si>
  <si>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</si>
  <si>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</si>
  <si>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</si>
  <si>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</si>
  <si>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</si>
  <si>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</si>
  <si>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</si>
  <si>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</si>
  <si>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</si>
  <si>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</si>
  <si>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</si>
  <si>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</si>
  <si>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</si>
  <si>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</si>
  <si>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</si>
  <si>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</si>
  <si>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</si>
  <si>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</si>
  <si>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</si>
  <si>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</si>
  <si>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</si>
  <si>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</si>
  <si>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</si>
  <si>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</si>
  <si>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</si>
  <si>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</si>
  <si>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</si>
  <si>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</si>
  <si>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</si>
  <si>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</si>
  <si>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</si>
  <si>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</si>
  <si>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</si>
  <si>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</si>
  <si>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</si>
  <si>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</si>
  <si>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</si>
  <si>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</si>
  <si>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</si>
  <si>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</si>
  <si>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</si>
  <si>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</si>
  <si>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</si>
  <si>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</si>
  <si>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</si>
  <si>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</si>
  <si>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</si>
  <si>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</si>
  <si>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</si>
  <si>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</si>
  <si>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</si>
  <si>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</si>
  <si>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</si>
  <si>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</si>
  <si>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</si>
  <si>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</si>
  <si>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</si>
  <si>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</si>
  <si>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</si>
  <si>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</si>
  <si>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</si>
  <si>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</si>
  <si>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</si>
  <si>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</si>
  <si>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</si>
  <si>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</si>
  <si>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</si>
  <si>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</si>
  <si>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</si>
  <si>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</si>
  <si>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</si>
  <si>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</si>
  <si>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</si>
  <si>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</si>
  <si>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</si>
  <si>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</si>
  <si>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</si>
  <si>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</si>
  <si>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</si>
  <si>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</si>
  <si>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</si>
  <si>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</si>
  <si>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</si>
  <si>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</si>
  <si>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</si>
  <si>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</si>
  <si>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</si>
  <si>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</si>
  <si>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</si>
  <si>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</si>
  <si>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</si>
  <si>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</si>
  <si>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</si>
  <si>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</si>
  <si>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</si>
  <si>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</si>
  <si>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</si>
  <si>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</si>
  <si>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</si>
  <si>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</si>
  <si>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</si>
  <si>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</si>
  <si>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</si>
  <si>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</si>
  <si>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</si>
  <si>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</si>
  <si>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</si>
  <si>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</si>
  <si>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</si>
  <si>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</si>
  <si>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</si>
  <si>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</si>
  <si>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</si>
  <si>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</si>
  <si>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</si>
  <si>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</si>
  <si>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</si>
  <si>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</si>
  <si>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</si>
  <si>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</si>
  <si>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</si>
  <si>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</si>
  <si>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</si>
  <si>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</si>
  <si>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</si>
  <si>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</si>
  <si>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</si>
  <si>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</si>
  <si>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</si>
  <si>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</si>
  <si>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</si>
  <si>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</si>
  <si>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</si>
  <si>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</si>
  <si>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</si>
  <si>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</si>
  <si>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</si>
  <si>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</si>
  <si>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</si>
  <si>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</si>
  <si>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</si>
  <si>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</si>
  <si>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</si>
  <si>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</si>
  <si>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</si>
  <si>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</si>
  <si>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</si>
  <si>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</si>
  <si>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</si>
  <si>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</si>
  <si>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</si>
  <si>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</si>
  <si>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</si>
  <si>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</si>
  <si>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</si>
  <si>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</si>
  <si>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</si>
  <si>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</si>
  <si>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</si>
  <si>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</si>
  <si>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</si>
  <si>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</si>
  <si>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</si>
  <si>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</si>
  <si>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</si>
  <si>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</si>
  <si>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</si>
  <si>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</si>
  <si>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</si>
  <si>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</si>
  <si>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</si>
  <si>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</si>
  <si>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</si>
  <si>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</si>
  <si>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</si>
  <si>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</si>
  <si>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</si>
  <si>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</si>
  <si>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</si>
  <si>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</si>
  <si>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</si>
  <si>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</si>
  <si>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</si>
  <si>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</si>
  <si>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</si>
  <si>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</si>
  <si>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</si>
  <si>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</si>
  <si>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</si>
  <si>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</si>
  <si>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</si>
  <si>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</si>
  <si>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</si>
  <si>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</si>
  <si>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</si>
  <si>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</si>
  <si>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</si>
  <si>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</si>
  <si>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</si>
  <si>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</si>
  <si>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</si>
  <si>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</si>
  <si>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</si>
  <si>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</si>
  <si>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</si>
  <si>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</si>
  <si>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</si>
  <si>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</si>
  <si>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</si>
  <si>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</si>
  <si>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</si>
  <si>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</si>
  <si>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</si>
  <si>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</si>
  <si>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</si>
  <si>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</si>
  <si>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</si>
  <si>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</si>
  <si>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</si>
  <si>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</si>
  <si>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</si>
  <si>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</si>
  <si>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</si>
  <si>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</si>
  <si>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</si>
  <si>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</si>
  <si>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</si>
  <si>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</si>
  <si>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</si>
  <si>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</si>
  <si>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</si>
  <si>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</si>
  <si>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</si>
  <si>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</si>
  <si>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</si>
  <si>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</si>
  <si>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</si>
  <si>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</si>
  <si>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</si>
  <si>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</si>
  <si>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</si>
  <si>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</si>
  <si>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</si>
  <si>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</si>
  <si>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</si>
  <si>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</si>
  <si>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</si>
  <si>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</si>
  <si>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</si>
  <si>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</si>
  <si>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</si>
  <si>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</si>
  <si>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</si>
  <si>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</si>
  <si>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</si>
  <si>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</si>
  <si>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</si>
  <si>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</si>
  <si>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</si>
  <si>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</si>
  <si>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</si>
  <si>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</si>
  <si>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</si>
  <si>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</si>
  <si>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</si>
  <si>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</si>
  <si>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</si>
  <si>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</si>
  <si>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</si>
  <si>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</si>
  <si>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</si>
  <si>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</si>
  <si>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</si>
  <si>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</si>
  <si>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</si>
  <si>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</si>
  <si>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</si>
  <si>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</si>
  <si>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</si>
  <si>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</si>
  <si>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</si>
  <si>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</si>
  <si>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</si>
  <si>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</si>
  <si>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</si>
  <si>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</si>
  <si>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</si>
  <si>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</si>
  <si>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</si>
  <si>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</si>
  <si>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</si>
  <si>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</si>
  <si>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</si>
  <si>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</si>
  <si>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</si>
  <si>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</si>
  <si>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</si>
  <si>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</si>
  <si>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</si>
  <si>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</si>
  <si>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</si>
  <si>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</si>
  <si>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</si>
  <si>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</si>
  <si>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</si>
  <si>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</si>
  <si>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</si>
  <si>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</si>
  <si>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</si>
  <si>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</si>
  <si>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</si>
  <si>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</si>
  <si>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</si>
  <si>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</si>
  <si>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</si>
  <si>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</si>
  <si>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</si>
  <si>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</si>
  <si>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</si>
  <si>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</si>
  <si>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</si>
  <si>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</si>
  <si>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</si>
  <si>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</si>
  <si>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</si>
  <si>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</si>
  <si>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</si>
  <si>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</si>
  <si>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</si>
  <si>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</si>
  <si>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</si>
  <si>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</si>
  <si>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</si>
  <si>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</si>
  <si>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</si>
  <si>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</si>
  <si>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</si>
  <si>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</si>
  <si>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</si>
  <si>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</si>
  <si>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</si>
  <si>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</si>
  <si>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</si>
  <si>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</si>
  <si>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</si>
  <si>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</si>
  <si>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</si>
  <si>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</si>
  <si>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</si>
  <si>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</si>
  <si>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</si>
  <si>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</si>
  <si>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</si>
  <si>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</si>
  <si>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</si>
  <si>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</si>
  <si>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</si>
  <si>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</si>
  <si>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</si>
  <si>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</si>
  <si>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</si>
  <si>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</si>
  <si>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</si>
  <si>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</si>
  <si>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</si>
  <si>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</si>
  <si>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</si>
  <si>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</si>
  <si>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</si>
  <si>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</si>
  <si>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</si>
  <si>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</si>
  <si>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</si>
  <si>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</si>
  <si>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</si>
  <si>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</si>
  <si>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</si>
  <si>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</si>
  <si>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</si>
  <si>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</si>
  <si>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</si>
  <si>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</si>
  <si>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</si>
  <si>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</si>
  <si>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</si>
  <si>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</si>
  <si>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</si>
  <si>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</si>
  <si>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</si>
  <si>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</si>
  <si>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</si>
  <si>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</si>
  <si>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</si>
  <si>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</si>
  <si>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</si>
  <si>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</si>
  <si>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</si>
  <si>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</si>
  <si>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</si>
  <si>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</si>
  <si>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</si>
  <si>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</si>
  <si>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</si>
  <si>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</si>
  <si>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</si>
  <si>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</si>
  <si>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</si>
  <si>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</si>
  <si>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</si>
  <si>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</si>
  <si>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</si>
  <si>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</si>
  <si>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</si>
  <si>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</si>
  <si>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</si>
  <si>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</si>
  <si>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</si>
  <si>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</si>
  <si>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</si>
  <si>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</si>
  <si>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</si>
  <si>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</si>
  <si>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</si>
  <si>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</si>
  <si>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</si>
  <si>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</si>
  <si>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</si>
  <si>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</si>
  <si>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</si>
  <si>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</si>
  <si>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</si>
  <si>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</si>
  <si>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</si>
  <si>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</si>
  <si>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</si>
  <si>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</si>
  <si>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</si>
  <si>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</si>
  <si>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</si>
  <si>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</si>
  <si>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</si>
  <si>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</si>
  <si>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</si>
  <si>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</si>
  <si>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</si>
  <si>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</si>
  <si>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</si>
  <si>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</si>
  <si>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</si>
  <si>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</si>
  <si>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</si>
  <si>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</si>
  <si>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</si>
  <si>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</si>
  <si>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</si>
  <si>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</si>
  <si>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</si>
  <si>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</si>
  <si>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</si>
  <si>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</si>
  <si>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</si>
  <si>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</si>
  <si>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</si>
  <si>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</si>
  <si>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</si>
  <si>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</si>
  <si>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</si>
  <si>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</si>
  <si>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</si>
  <si>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</si>
  <si>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</si>
  <si>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</si>
  <si>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</si>
  <si>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</si>
  <si>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</si>
  <si>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</si>
  <si>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</si>
  <si>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</si>
  <si>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</si>
  <si>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</si>
  <si>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</si>
  <si>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</si>
  <si>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</si>
  <si>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</si>
  <si>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</si>
  <si>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</si>
  <si>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</si>
  <si>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</si>
  <si>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</si>
  <si>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</si>
  <si>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</si>
  <si>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</si>
  <si>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</si>
  <si>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</si>
  <si>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</si>
  <si>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</si>
  <si>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</si>
  <si>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</si>
  <si>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</si>
  <si>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</si>
  <si>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</si>
  <si>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</si>
  <si>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</si>
  <si>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</si>
  <si>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</si>
  <si>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</si>
  <si>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</si>
  <si>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</si>
  <si>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</si>
  <si>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</si>
  <si>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</si>
  <si>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</si>
  <si>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</si>
  <si>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</si>
  <si>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</si>
  <si>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</si>
  <si>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</si>
  <si>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</si>
  <si>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</si>
  <si>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</si>
  <si>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</si>
  <si>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</si>
  <si>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</si>
  <si>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</si>
  <si>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</si>
  <si>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</si>
  <si>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</si>
  <si>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</si>
  <si>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</si>
  <si>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</si>
  <si>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</si>
  <si>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</si>
  <si>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</si>
  <si>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</si>
  <si>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</si>
  <si>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</si>
  <si>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</si>
  <si>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</si>
  <si>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</si>
  <si>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</si>
  <si>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</si>
  <si>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</si>
  <si>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</si>
  <si>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</si>
  <si>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</si>
  <si>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</si>
  <si>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</si>
  <si>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</si>
  <si>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</si>
  <si>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</si>
  <si>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</si>
  <si>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</si>
  <si>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</si>
  <si>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</si>
  <si>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</si>
  <si>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</si>
  <si>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</si>
  <si>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</si>
  <si>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</si>
  <si>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</si>
  <si>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</si>
  <si>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</si>
  <si>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</si>
  <si>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</si>
  <si>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</si>
  <si>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</si>
  <si>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</si>
  <si>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</si>
  <si>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</si>
  <si>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</si>
  <si>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</si>
  <si>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</si>
  <si>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</si>
  <si>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</si>
  <si>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</si>
  <si>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</si>
  <si>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</si>
  <si>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</si>
  <si>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</si>
  <si>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</si>
  <si>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</si>
  <si>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</si>
  <si>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</si>
  <si>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</si>
  <si>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</si>
  <si>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</si>
  <si>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</si>
  <si>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</si>
  <si>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</si>
  <si>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</si>
  <si>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</si>
  <si>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</si>
  <si>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</si>
  <si>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</si>
  <si>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</si>
  <si>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</si>
  <si>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</si>
  <si>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</si>
  <si>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</si>
  <si>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</si>
  <si>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</si>
  <si>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</si>
  <si>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</si>
  <si>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</si>
  <si>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</si>
  <si>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</si>
  <si>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</si>
  <si>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</si>
  <si>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</si>
  <si>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</si>
  <si>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</si>
  <si>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</si>
  <si>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</si>
  <si>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</si>
  <si>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</si>
  <si>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</si>
  <si>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</si>
  <si>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</si>
  <si>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</si>
  <si>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</si>
  <si>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</si>
  <si>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</si>
  <si>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</si>
  <si>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</si>
  <si>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</si>
  <si>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</si>
  <si>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</si>
  <si>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</si>
  <si>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</si>
  <si>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</si>
  <si>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</si>
  <si>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</si>
  <si>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</si>
  <si>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</si>
  <si>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</si>
  <si>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</si>
  <si>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</si>
  <si>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</si>
  <si>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</si>
  <si>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</si>
  <si>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</si>
  <si>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</si>
  <si>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</si>
  <si>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</si>
  <si>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</si>
  <si>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</si>
  <si>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</si>
  <si>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</si>
  <si>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</si>
  <si>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</si>
  <si>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</si>
  <si>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</si>
  <si>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</si>
  <si>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</si>
  <si>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</si>
  <si>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</si>
  <si>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</si>
  <si>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</si>
  <si>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</si>
  <si>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</si>
  <si>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</si>
  <si>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</si>
  <si>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</si>
  <si>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</si>
  <si>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</si>
  <si>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</si>
  <si>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</si>
  <si>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</si>
  <si>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</si>
  <si>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</si>
  <si>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</si>
  <si>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</si>
  <si>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</si>
  <si>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</si>
  <si>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</si>
  <si>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</si>
  <si>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</si>
  <si>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</si>
  <si>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</si>
  <si>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</si>
  <si>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</si>
  <si>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</si>
  <si>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</si>
  <si>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</si>
  <si>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</si>
  <si>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</si>
  <si>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</si>
  <si>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</si>
  <si>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</si>
  <si>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</si>
  <si>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</si>
  <si>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</si>
  <si>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</si>
  <si>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</si>
  <si>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</si>
  <si>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</si>
  <si>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</si>
  <si>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</si>
  <si>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</si>
  <si>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</si>
  <si>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</si>
  <si>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</si>
  <si>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</si>
  <si>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</si>
  <si>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</si>
  <si>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</si>
  <si>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</si>
  <si>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</si>
  <si>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</si>
  <si>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</si>
  <si>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</si>
  <si>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</si>
  <si>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</si>
  <si>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</si>
  <si>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</si>
  <si>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</si>
  <si>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</si>
  <si>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</si>
  <si>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</si>
  <si>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</si>
  <si>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</si>
  <si>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</si>
  <si>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</si>
  <si>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</si>
  <si>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</si>
  <si>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</si>
  <si>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</si>
  <si>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</si>
  <si>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</si>
  <si>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</si>
  <si>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</si>
  <si>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</si>
  <si>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</si>
  <si>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</si>
  <si>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</si>
  <si>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</si>
  <si>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</si>
  <si>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</si>
  <si>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</si>
  <si>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</si>
  <si>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</si>
  <si>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</si>
  <si>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</si>
  <si>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</si>
  <si>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</si>
  <si>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</si>
  <si>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</si>
  <si>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</si>
  <si>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</si>
  <si>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</si>
  <si>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</si>
  <si>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</si>
  <si>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</si>
  <si>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</si>
  <si>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</si>
  <si>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</si>
  <si>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</si>
  <si>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</si>
  <si>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</si>
  <si>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</si>
  <si>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</si>
  <si>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</si>
  <si>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</si>
  <si>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</si>
  <si>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</si>
  <si>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</si>
  <si>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</si>
  <si>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</si>
  <si>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</si>
  <si>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</si>
  <si>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</si>
  <si>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</si>
  <si>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</si>
  <si>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</si>
  <si>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</si>
  <si>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</si>
  <si>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</si>
  <si>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</si>
  <si>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</si>
  <si>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</si>
  <si>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</si>
  <si>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</si>
  <si>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</si>
  <si>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</si>
  <si>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</si>
  <si>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</si>
  <si>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</si>
  <si>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</si>
  <si>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</si>
  <si>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</si>
  <si>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</si>
  <si>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</si>
  <si>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</si>
  <si>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</si>
  <si>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</si>
  <si>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</si>
  <si>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</si>
  <si>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</si>
  <si>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</si>
  <si>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</si>
  <si>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</si>
  <si>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</si>
  <si>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</si>
  <si>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</si>
  <si>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</si>
  <si>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</si>
  <si>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</si>
  <si>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</si>
  <si>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</si>
  <si>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</si>
  <si>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</si>
  <si>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</si>
  <si>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</si>
  <si>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</si>
  <si>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</si>
  <si>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</si>
  <si>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</si>
  <si>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</si>
  <si>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</si>
  <si>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</si>
  <si>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</si>
  <si>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</si>
  <si>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</si>
  <si>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</si>
  <si>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</si>
  <si>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</si>
  <si>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</si>
  <si>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</si>
  <si>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</si>
  <si>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</si>
  <si>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</si>
  <si>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</si>
  <si>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</si>
  <si>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</si>
  <si>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</si>
  <si>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</si>
  <si>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</si>
  <si>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</si>
  <si>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</si>
  <si>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</si>
  <si>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</si>
  <si>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</si>
  <si>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</si>
  <si>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</si>
  <si>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</si>
  <si>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</si>
  <si>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</si>
  <si>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</si>
  <si>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</si>
  <si>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</si>
  <si>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</si>
  <si>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</si>
  <si>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</si>
  <si>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</si>
  <si>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</si>
  <si>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</si>
  <si>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</si>
  <si>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</si>
  <si>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</si>
  <si>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</si>
  <si>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</si>
  <si>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</si>
  <si>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</si>
  <si>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</si>
  <si>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</si>
  <si>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</si>
  <si>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</si>
  <si>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</si>
  <si>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</si>
  <si>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</si>
  <si>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</si>
  <si>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</si>
  <si>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</si>
  <si>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</si>
  <si>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</si>
  <si>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</si>
  <si>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</si>
  <si>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</si>
  <si>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</si>
  <si>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</si>
  <si>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</si>
  <si>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</si>
  <si>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</si>
  <si>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</si>
  <si>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</si>
  <si>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</si>
  <si>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</si>
  <si>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</si>
  <si>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</si>
  <si>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</si>
  <si>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</si>
  <si>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</si>
  <si>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</si>
  <si>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</si>
  <si>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</si>
  <si>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</si>
  <si>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</si>
  <si>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</si>
  <si>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</si>
  <si>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</si>
  <si>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</si>
  <si>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</si>
  <si>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</si>
  <si>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</si>
  <si>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</si>
  <si>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</si>
  <si>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</si>
  <si>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</si>
  <si>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</si>
  <si>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</si>
  <si>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</si>
  <si>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</si>
  <si>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</si>
  <si>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</si>
  <si>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</si>
  <si>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</si>
  <si>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</si>
  <si>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</si>
  <si>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</si>
  <si>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</si>
  <si>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</si>
  <si>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</si>
  <si>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</si>
  <si>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</si>
  <si>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</si>
  <si>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</si>
  <si>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</si>
  <si>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</si>
  <si>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</si>
  <si>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</si>
  <si>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</si>
  <si>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</si>
  <si>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</si>
  <si>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</si>
  <si>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</si>
  <si>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</si>
  <si>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</si>
  <si>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</si>
  <si>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</si>
  <si>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</si>
  <si>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</si>
  <si>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</si>
  <si>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</si>
  <si>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</si>
  <si>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</si>
  <si>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</si>
  <si>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</si>
  <si>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</si>
  <si>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</si>
  <si>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</si>
  <si>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</si>
  <si>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</si>
  <si>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</si>
  <si>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</si>
  <si>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</si>
  <si>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</si>
  <si>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</si>
  <si>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</si>
  <si>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</si>
  <si>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</si>
  <si>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</si>
  <si>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</si>
  <si>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</si>
  <si>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</si>
  <si>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</si>
  <si>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</si>
  <si>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</si>
  <si>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</si>
  <si>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</si>
  <si>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</si>
  <si>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</si>
  <si>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</si>
  <si>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</si>
  <si>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</si>
  <si>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</si>
  <si>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</si>
  <si>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</si>
  <si>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</si>
  <si>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</si>
  <si>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</si>
  <si>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</si>
  <si>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</si>
  <si>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</si>
  <si>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</si>
  <si>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</si>
  <si>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</si>
  <si>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</si>
  <si>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</si>
  <si>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</si>
  <si>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</si>
  <si>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</si>
  <si>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</si>
  <si>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</si>
  <si>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</si>
  <si>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</si>
  <si>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</si>
  <si>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</si>
  <si>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</si>
  <si>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</si>
  <si>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</si>
  <si>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</si>
  <si>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</si>
  <si>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</si>
  <si>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</si>
  <si>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</si>
  <si>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</si>
  <si>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</si>
  <si>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</si>
  <si>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</si>
  <si>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</si>
  <si>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</si>
  <si>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</si>
  <si>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</si>
  <si>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</si>
  <si>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</si>
  <si>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</si>
  <si>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</si>
  <si>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</si>
  <si>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</si>
  <si>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</si>
  <si>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</si>
  <si>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</si>
  <si>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</si>
  <si>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</si>
  <si>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</si>
  <si>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</si>
  <si>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</si>
  <si>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</si>
  <si>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</si>
  <si>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</si>
  <si>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</si>
  <si>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</si>
  <si>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</si>
  <si>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</si>
  <si>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</si>
  <si>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</si>
  <si>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</si>
  <si>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</si>
  <si>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</si>
  <si>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</si>
  <si>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</si>
  <si>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</si>
  <si>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</si>
  <si>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</si>
  <si>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</si>
  <si>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</si>
  <si>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</si>
  <si>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</si>
  <si>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</si>
  <si>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</si>
  <si>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</si>
  <si>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</si>
  <si>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</si>
  <si>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</si>
  <si>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</si>
  <si>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</si>
  <si>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</si>
  <si>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</si>
  <si>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</si>
  <si>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</si>
  <si>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</si>
  <si>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</si>
  <si>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</si>
  <si>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</si>
  <si>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</si>
  <si>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</si>
  <si>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</si>
  <si>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</si>
  <si>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</si>
  <si>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</si>
  <si>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</si>
  <si>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</si>
  <si>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</si>
  <si>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</si>
  <si>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</si>
  <si>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</si>
  <si>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</si>
  <si>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</si>
  <si>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</si>
  <si>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</si>
  <si>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</si>
  <si>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</si>
  <si>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</si>
  <si>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</si>
  <si>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</si>
  <si>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</si>
  <si>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</si>
  <si>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</si>
  <si>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</si>
  <si>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</si>
  <si>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</si>
  <si>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</si>
  <si>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</si>
  <si>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</si>
  <si>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</si>
  <si>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</si>
  <si>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</si>
  <si>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</si>
  <si>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</si>
  <si>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</si>
  <si>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</si>
  <si>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</si>
  <si>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</si>
  <si>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</si>
  <si>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</si>
  <si>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</si>
  <si>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</si>
  <si>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</si>
  <si>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</si>
  <si>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</si>
  <si>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</si>
  <si>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</si>
  <si>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</si>
  <si>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</si>
  <si>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</si>
  <si>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</si>
  <si>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</si>
  <si>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</si>
  <si>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</si>
  <si>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</si>
  <si>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</si>
  <si>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</si>
  <si>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</si>
  <si>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</si>
  <si>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</si>
  <si>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</si>
  <si>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</si>
  <si>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</si>
  <si>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</si>
  <si>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</si>
  <si>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</si>
  <si>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</si>
  <si>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</si>
  <si>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</si>
  <si>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</si>
  <si>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</si>
  <si>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</si>
  <si>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</si>
  <si>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</si>
  <si>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</si>
  <si>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</si>
  <si>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</si>
  <si>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</si>
  <si>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</si>
  <si>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</si>
  <si>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</si>
  <si>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</si>
  <si>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</si>
  <si>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</si>
  <si>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</si>
  <si>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</si>
  <si>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</si>
  <si>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</si>
  <si>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</si>
  <si>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</si>
  <si>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</si>
  <si>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</si>
  <si>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</si>
  <si>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</si>
  <si>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</si>
  <si>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</si>
  <si>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</si>
  <si>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</si>
  <si>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</si>
  <si>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</si>
  <si>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</si>
  <si>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</si>
  <si>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</si>
  <si>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</si>
  <si>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</si>
  <si>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</si>
  <si>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</si>
  <si>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</si>
  <si>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</si>
  <si>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</si>
  <si>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</si>
  <si>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</si>
  <si>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</si>
  <si>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</si>
  <si>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</si>
  <si>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</si>
  <si>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</si>
  <si>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</si>
  <si>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</si>
  <si>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</si>
  <si>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</si>
  <si>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</si>
  <si>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</si>
  <si>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</si>
  <si>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</si>
  <si>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</si>
  <si>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</si>
  <si>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</si>
  <si>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</si>
  <si>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</si>
  <si>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</si>
  <si>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</si>
  <si>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</si>
  <si>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</si>
  <si>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</si>
  <si>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</si>
  <si>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</si>
  <si>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</si>
  <si>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</si>
  <si>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</si>
  <si>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</si>
  <si>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</si>
  <si>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</si>
  <si>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</si>
  <si>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</si>
  <si>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</si>
  <si>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</si>
  <si>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</si>
  <si>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</si>
  <si>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</si>
  <si>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</si>
  <si>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</si>
  <si>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</si>
  <si>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</si>
  <si>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</si>
  <si>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</si>
  <si>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</si>
  <si>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</si>
  <si>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</si>
  <si>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</si>
  <si>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</si>
  <si>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</si>
  <si>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</si>
  <si>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</si>
  <si>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</si>
  <si>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</si>
  <si>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</si>
  <si>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</si>
  <si>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</si>
  <si>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</si>
  <si>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</si>
  <si>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</si>
  <si>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</si>
  <si>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</si>
  <si>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</si>
  <si>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</si>
  <si>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</si>
  <si>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</si>
  <si>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</si>
  <si>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</si>
  <si>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</si>
  <si>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</si>
  <si>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</si>
  <si>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</si>
  <si>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</si>
  <si>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</si>
  <si>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</si>
  <si>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</si>
  <si>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</si>
  <si>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</si>
  <si>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</si>
  <si>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</si>
  <si>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</si>
  <si>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</si>
  <si>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</si>
  <si>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</si>
  <si>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</si>
  <si>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</si>
  <si>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</si>
  <si>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</si>
  <si>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</si>
  <si>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</si>
  <si>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</si>
  <si>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</si>
  <si>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</si>
  <si>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</si>
  <si>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</si>
  <si>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</si>
  <si>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</si>
  <si>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</si>
  <si>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</si>
  <si>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</si>
  <si>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</si>
  <si>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</si>
  <si>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</si>
  <si>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</si>
  <si>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</si>
  <si>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</si>
  <si>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</si>
  <si>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</si>
  <si>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</si>
  <si>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</si>
  <si>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</si>
  <si>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</si>
  <si>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</si>
  <si>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</si>
  <si>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</si>
  <si>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</si>
  <si>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</si>
  <si>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</si>
  <si>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</si>
  <si>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</si>
  <si>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</si>
  <si>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</si>
  <si>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</si>
  <si>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</si>
  <si>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</si>
  <si>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</si>
  <si>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</si>
  <si>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</si>
  <si>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</si>
  <si>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</si>
  <si>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</si>
  <si>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</si>
  <si>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</si>
  <si>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</si>
  <si>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</si>
  <si>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</si>
  <si>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</si>
  <si>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</si>
  <si>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</si>
  <si>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</si>
  <si>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</si>
  <si>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</si>
  <si>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</si>
  <si>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</si>
  <si>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</si>
  <si>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</si>
  <si>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</si>
  <si>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</si>
  <si>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</si>
  <si>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</si>
  <si>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</si>
  <si>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</si>
  <si>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</si>
  <si>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</si>
  <si>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</si>
  <si>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</si>
  <si>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</si>
  <si>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</si>
  <si>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</si>
  <si>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</si>
  <si>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</si>
  <si>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</si>
  <si>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</si>
  <si>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</si>
  <si>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</si>
  <si>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</si>
  <si>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</si>
  <si>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</si>
  <si>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</si>
  <si>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</si>
  <si>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</si>
  <si>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</si>
  <si>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</si>
  <si>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</si>
  <si>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</si>
  <si>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</si>
  <si>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</si>
  <si>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</si>
  <si>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</si>
  <si>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</si>
  <si>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</si>
  <si>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</si>
  <si>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</si>
  <si>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</si>
  <si>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</si>
  <si>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</si>
  <si>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</si>
  <si>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</si>
  <si>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</si>
  <si>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</si>
  <si>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</si>
  <si>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</si>
  <si>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</si>
  <si>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</si>
  <si>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</si>
  <si>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</si>
  <si>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</si>
  <si>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</si>
  <si>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</si>
  <si>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</si>
  <si>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</si>
  <si>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</si>
  <si>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</si>
  <si>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</si>
  <si>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</si>
  <si>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</si>
  <si>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</si>
  <si>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</si>
  <si>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</si>
  <si>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</si>
  <si>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</si>
  <si>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</si>
  <si>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</si>
  <si>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</si>
  <si>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</si>
  <si>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</si>
  <si>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</si>
  <si>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</si>
  <si>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</si>
  <si>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</si>
  <si>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</si>
  <si>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</si>
  <si>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</si>
  <si>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</si>
  <si>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</si>
  <si>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</si>
  <si>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</si>
  <si>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</si>
  <si>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</si>
  <si>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</si>
  <si>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</si>
  <si>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</si>
  <si>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</si>
  <si>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</si>
  <si>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</si>
  <si>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</si>
  <si>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</si>
  <si>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</si>
  <si>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</si>
  <si>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</si>
  <si>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</si>
  <si>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</si>
  <si>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</si>
  <si>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</si>
  <si>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</si>
  <si>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</si>
  <si>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</si>
  <si>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</si>
  <si>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</si>
  <si>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</si>
  <si>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</si>
  <si>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</si>
  <si>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</si>
  <si>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</si>
  <si>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</si>
  <si>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</si>
  <si>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</si>
  <si>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</si>
  <si>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</si>
  <si>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</si>
  <si>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</si>
  <si>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</si>
  <si>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</si>
  <si>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</si>
  <si>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</si>
  <si>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</si>
  <si>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</si>
  <si>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</si>
  <si>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</si>
  <si>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</si>
  <si>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</si>
  <si>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</si>
  <si>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</si>
  <si>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</si>
  <si>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</si>
  <si>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</si>
  <si>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</si>
  <si>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</si>
  <si>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</si>
  <si>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</si>
  <si>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</si>
  <si>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</si>
  <si>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</si>
  <si>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</si>
  <si>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</si>
  <si>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</si>
  <si>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</si>
  <si>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</si>
  <si>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</si>
  <si>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</si>
  <si>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</si>
  <si>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</si>
  <si>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</si>
  <si>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</si>
  <si>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</si>
  <si>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</si>
  <si>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</si>
  <si>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</si>
  <si>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</si>
  <si>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</si>
  <si>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</si>
  <si>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</si>
  <si>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</si>
  <si>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</si>
  <si>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</si>
  <si>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</si>
  <si>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</si>
  <si>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</si>
  <si>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</si>
  <si>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</si>
  <si>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</si>
  <si>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</si>
  <si>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</si>
  <si>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</si>
  <si>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</si>
  <si>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</si>
  <si>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</si>
  <si>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</si>
  <si>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</si>
  <si>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</si>
  <si>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</si>
  <si>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</si>
  <si>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</si>
  <si>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</si>
  <si>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</si>
  <si>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</si>
  <si>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</si>
  <si>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</si>
  <si>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</si>
  <si>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</si>
  <si>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</si>
  <si>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</si>
  <si>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</si>
  <si>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</si>
  <si>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</si>
  <si>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</si>
  <si>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</si>
  <si>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</si>
  <si>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</si>
  <si>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</si>
  <si>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</si>
  <si>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</si>
  <si>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</si>
  <si>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</si>
  <si>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</si>
  <si>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</si>
  <si>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</si>
  <si>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</si>
  <si>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</si>
  <si>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</si>
  <si>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</si>
  <si>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</si>
  <si>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</si>
  <si>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</si>
  <si>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</si>
  <si>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</si>
  <si>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</si>
  <si>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</si>
  <si>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</si>
  <si>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</si>
  <si>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</si>
  <si>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</si>
  <si>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</si>
  <si>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</si>
  <si>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</si>
  <si>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</si>
  <si>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</si>
  <si>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</si>
  <si>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</si>
  <si>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</si>
  <si>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</si>
  <si>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</si>
  <si>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</si>
  <si>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</si>
  <si>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</si>
  <si>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</si>
  <si>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</si>
  <si>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</si>
  <si>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</si>
  <si>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</si>
  <si>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</si>
  <si>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</si>
  <si>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</si>
  <si>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</si>
  <si>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</si>
  <si>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</si>
  <si>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</si>
  <si>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</si>
  <si>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</si>
  <si>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</si>
  <si>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</si>
  <si>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</si>
  <si>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</si>
  <si>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</si>
  <si>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</si>
  <si>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</si>
  <si>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</si>
  <si>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</si>
  <si>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</si>
  <si>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</si>
  <si>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</si>
  <si>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</si>
  <si>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</si>
  <si>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</si>
  <si>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</si>
  <si>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</si>
  <si>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</si>
  <si>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</si>
  <si>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</si>
  <si>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</si>
  <si>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</si>
  <si>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</si>
  <si>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</si>
  <si>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</si>
  <si>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</si>
  <si>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</si>
  <si>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</si>
  <si>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</si>
  <si>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</si>
  <si>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</si>
  <si>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</si>
  <si>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</si>
  <si>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</si>
  <si>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</si>
  <si>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</si>
  <si>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</si>
  <si>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</si>
  <si>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</si>
  <si>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</si>
  <si>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</si>
  <si>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</si>
  <si>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</si>
  <si>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</si>
  <si>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</si>
  <si>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</si>
  <si>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</si>
  <si>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</si>
  <si>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</si>
  <si>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</si>
  <si>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</si>
  <si>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</si>
  <si>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</si>
  <si>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</si>
  <si>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</si>
  <si>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</si>
  <si>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</si>
  <si>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</si>
  <si>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</si>
  <si>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</si>
  <si>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</si>
  <si>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</si>
  <si>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</si>
  <si>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</si>
  <si>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</si>
  <si>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</si>
  <si>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</si>
  <si>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</si>
  <si>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</si>
  <si>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</si>
  <si>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</si>
  <si>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</si>
  <si>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</si>
  <si>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</si>
  <si>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</si>
  <si>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</si>
  <si>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</si>
  <si>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</si>
  <si>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</si>
  <si>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</si>
  <si>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</si>
  <si>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</si>
  <si>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</si>
  <si>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</si>
  <si>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</si>
  <si>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</si>
  <si>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</si>
  <si>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</si>
  <si>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</si>
  <si>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</si>
  <si>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</si>
  <si>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</si>
  <si>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</si>
  <si>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</si>
  <si>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</si>
  <si>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</si>
  <si>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</si>
  <si>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</si>
  <si>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</si>
  <si>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</si>
  <si>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</si>
  <si>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</si>
  <si>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</si>
  <si>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</si>
  <si>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</si>
  <si>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</si>
  <si>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</si>
  <si>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</si>
  <si>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</si>
  <si>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</si>
  <si>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</si>
  <si>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</si>
  <si>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</si>
  <si>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</si>
  <si>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</si>
  <si>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</si>
  <si>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</si>
  <si>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</si>
  <si>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</si>
  <si>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</si>
  <si>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</si>
  <si>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</si>
  <si>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</si>
  <si>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</si>
  <si>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</si>
  <si>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</si>
  <si>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</si>
  <si>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</si>
  <si>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</si>
  <si>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</si>
  <si>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</si>
  <si>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</si>
  <si>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</si>
  <si>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</si>
  <si>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</si>
  <si>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</si>
  <si>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</si>
  <si>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</si>
  <si>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</si>
  <si>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</si>
  <si>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</si>
  <si>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</si>
  <si>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</si>
  <si>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</si>
  <si>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</si>
  <si>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</si>
  <si>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</si>
  <si>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</si>
  <si>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</si>
  <si>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</si>
  <si>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</si>
  <si>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</si>
  <si>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</si>
  <si>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</si>
  <si>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</si>
  <si>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</si>
  <si>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</si>
  <si>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</si>
  <si>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</si>
  <si>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</si>
  <si>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</si>
  <si>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</si>
  <si>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</si>
  <si>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</si>
  <si>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</si>
  <si>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</si>
  <si>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</si>
  <si>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</si>
  <si>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</si>
  <si>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</si>
  <si>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</si>
  <si>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</si>
  <si>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</si>
  <si>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</si>
  <si>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</si>
  <si>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</si>
  <si>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</si>
  <si>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</si>
  <si>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</si>
  <si>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</si>
  <si>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</si>
  <si>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</si>
  <si>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</si>
  <si>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</si>
  <si>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</si>
  <si>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</si>
  <si>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</si>
  <si>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</si>
  <si>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</si>
  <si>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</si>
  <si>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</si>
  <si>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</si>
  <si>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</si>
  <si>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</si>
  <si>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</si>
  <si>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</si>
  <si>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</si>
  <si>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</si>
  <si>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</si>
  <si>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</si>
  <si>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</si>
  <si>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</si>
  <si>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</si>
  <si>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</si>
  <si>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</si>
  <si>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</si>
  <si>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</si>
  <si>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</si>
  <si>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</si>
  <si>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</si>
  <si>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</si>
  <si>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</si>
  <si>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</si>
  <si>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</si>
  <si>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</si>
  <si>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</si>
  <si>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</si>
  <si>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</si>
  <si>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</si>
  <si>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</si>
  <si>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</si>
  <si>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</si>
  <si>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</si>
  <si>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</si>
  <si>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</si>
  <si>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</si>
  <si>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</si>
  <si>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</si>
  <si>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</si>
  <si>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</si>
  <si>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</si>
  <si>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</si>
  <si>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</si>
  <si>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</si>
  <si>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</si>
  <si>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</si>
  <si>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</si>
  <si>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</si>
  <si>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</si>
  <si>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</si>
  <si>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</si>
  <si>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</si>
  <si>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</si>
  <si>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</si>
  <si>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</si>
  <si>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</si>
  <si>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</si>
  <si>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</si>
  <si>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</si>
  <si>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</si>
  <si>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</si>
  <si>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</si>
  <si>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</si>
  <si>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</si>
  <si>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</si>
  <si>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</si>
  <si>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</si>
  <si>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</si>
  <si>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</si>
  <si>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</si>
  <si>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</si>
  <si>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</si>
  <si>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</si>
  <si>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</si>
  <si>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</si>
  <si>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</si>
  <si>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</si>
  <si>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</si>
  <si>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</si>
  <si>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</si>
  <si>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</si>
  <si>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</si>
  <si>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</si>
  <si>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</si>
  <si>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</si>
  <si>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</si>
  <si>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</si>
  <si>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</si>
  <si>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</si>
  <si>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</si>
  <si>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</si>
  <si>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</si>
  <si>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</si>
  <si>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</si>
  <si>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</si>
  <si>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</si>
  <si>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</si>
  <si>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</si>
  <si>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</si>
  <si>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</si>
  <si>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</si>
  <si>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</si>
  <si>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</si>
  <si>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</si>
  <si>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</si>
  <si>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</si>
  <si>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</si>
  <si>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</si>
  <si>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</si>
  <si>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</si>
  <si>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</si>
  <si>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</si>
  <si>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</si>
  <si>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</si>
  <si>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</si>
  <si>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</si>
  <si>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</si>
  <si>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</si>
  <si>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</si>
  <si>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</si>
  <si>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</si>
  <si>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</si>
  <si>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</si>
  <si>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</si>
  <si>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</si>
  <si>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</si>
  <si>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</si>
  <si>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</si>
  <si>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</si>
  <si>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</si>
  <si>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</si>
  <si>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</si>
  <si>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</si>
  <si>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</si>
  <si>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</si>
  <si>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</si>
  <si>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</si>
  <si>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</si>
  <si>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</si>
  <si>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</si>
  <si>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</si>
  <si>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</si>
  <si>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</si>
  <si>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</si>
  <si>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</si>
  <si>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</si>
  <si>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</si>
  <si>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</si>
  <si>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</si>
  <si>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</si>
  <si>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</si>
  <si>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</si>
  <si>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</si>
  <si>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</si>
  <si>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</si>
  <si>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</si>
  <si>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</si>
  <si>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</si>
  <si>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</si>
  <si>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</si>
  <si>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</si>
  <si>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</si>
  <si>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</si>
  <si>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</si>
  <si>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</si>
  <si>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</si>
  <si>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</si>
  <si>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</si>
  <si>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</si>
  <si>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</si>
  <si>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</si>
  <si>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</si>
  <si>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</si>
  <si>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</si>
  <si>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</si>
  <si>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</si>
  <si>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</si>
  <si>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</si>
  <si>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</si>
  <si>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</si>
  <si>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</si>
  <si>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</si>
  <si>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</si>
  <si>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</si>
  <si>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</si>
  <si>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</si>
  <si>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</si>
  <si>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</si>
  <si>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</si>
  <si>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</si>
  <si>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</si>
  <si>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</si>
  <si>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</si>
  <si>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</si>
  <si>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</si>
  <si>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</si>
  <si>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</si>
  <si>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</si>
  <si>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</si>
  <si>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</si>
  <si>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</si>
  <si>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</si>
  <si>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</si>
  <si>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</si>
  <si>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</si>
  <si>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</si>
  <si>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</si>
  <si>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</si>
  <si>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</si>
  <si>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</si>
  <si>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</si>
  <si>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</si>
  <si>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</si>
  <si>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</si>
  <si>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</si>
  <si>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</si>
  <si>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</si>
  <si>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</si>
  <si>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</si>
  <si>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</si>
  <si>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</si>
  <si>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</si>
  <si>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</si>
  <si>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</si>
  <si>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</si>
  <si>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</si>
  <si>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</si>
  <si>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</si>
  <si>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</si>
  <si>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</si>
  <si>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</si>
  <si>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</si>
  <si>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</si>
  <si>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</si>
  <si>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</si>
  <si>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</si>
  <si>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</si>
  <si>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</si>
  <si>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</si>
  <si>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</si>
  <si>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</si>
  <si>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</si>
  <si>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</si>
  <si>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</si>
  <si>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</si>
  <si>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</si>
  <si>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</si>
  <si>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</si>
  <si>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</si>
  <si>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</si>
  <si>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</si>
  <si>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</si>
  <si>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</si>
  <si>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</si>
  <si>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</si>
  <si>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</si>
  <si>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</si>
  <si>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</si>
  <si>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</si>
  <si>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</si>
  <si>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</si>
  <si>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</si>
  <si>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</si>
  <si>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</si>
  <si>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</si>
  <si>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</si>
  <si>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</si>
  <si>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</si>
  <si>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</si>
  <si>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</si>
  <si>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</si>
  <si>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</si>
  <si>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</si>
  <si>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</si>
  <si>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</si>
  <si>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</si>
  <si>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</si>
  <si>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</si>
  <si>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</si>
  <si>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</si>
  <si>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</si>
  <si>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</si>
  <si>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</si>
  <si>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</si>
  <si>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</si>
  <si>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</si>
  <si>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</si>
  <si>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</si>
  <si>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</si>
  <si>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</si>
  <si>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</si>
  <si>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</si>
  <si>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</si>
  <si>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</si>
  <si>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</si>
  <si>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</si>
  <si>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</si>
  <si>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</si>
  <si>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</si>
  <si>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</si>
  <si>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</si>
  <si>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</si>
  <si>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</si>
  <si>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</si>
  <si>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</si>
  <si>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</si>
  <si>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</si>
  <si>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</si>
  <si>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</si>
  <si>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</si>
  <si>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</si>
  <si>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</si>
  <si>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</si>
  <si>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</si>
  <si>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</si>
  <si>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</si>
  <si>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</si>
  <si>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</si>
  <si>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</si>
  <si>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</si>
  <si>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</si>
  <si>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</si>
  <si>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</si>
  <si>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</si>
  <si>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</si>
  <si>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</si>
  <si>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</si>
  <si>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</si>
  <si>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</si>
  <si>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</si>
  <si>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</si>
  <si>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</si>
  <si>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</si>
  <si>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</si>
  <si>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</si>
  <si>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</si>
  <si>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</si>
  <si>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</si>
  <si>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</si>
  <si>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</si>
  <si>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</si>
  <si>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</si>
  <si>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</si>
  <si>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</si>
  <si>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</si>
  <si>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</si>
  <si>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</si>
  <si>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</si>
  <si>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</si>
  <si>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</si>
  <si>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</si>
  <si>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</si>
  <si>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</si>
  <si>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</si>
  <si>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</si>
  <si>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</si>
  <si>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</si>
  <si>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</si>
  <si>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</si>
  <si>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</si>
  <si>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</si>
  <si>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</si>
  <si>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</si>
  <si>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</si>
  <si>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</si>
  <si>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</si>
  <si>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</si>
  <si>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</si>
  <si>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</si>
  <si>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</si>
  <si>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</si>
  <si>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</si>
  <si>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</si>
  <si>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</si>
  <si>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</si>
  <si>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</si>
  <si>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</si>
  <si>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</si>
  <si>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</si>
  <si>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</si>
  <si>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</si>
  <si>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</si>
  <si>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</si>
  <si>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</si>
  <si>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</si>
  <si>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</si>
  <si>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</si>
  <si>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</si>
  <si>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</si>
  <si>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</si>
  <si>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</si>
  <si>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</si>
  <si>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</si>
  <si>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</si>
  <si>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</si>
  <si>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</si>
  <si>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</si>
  <si>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</si>
  <si>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</si>
  <si>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</si>
  <si>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</si>
  <si>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</si>
  <si>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</si>
  <si>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</si>
  <si>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</si>
  <si>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</si>
  <si>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</si>
  <si>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</si>
  <si>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</si>
  <si>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</si>
  <si>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</si>
  <si>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</si>
  <si>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</si>
  <si>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</si>
  <si>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</si>
  <si>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</si>
  <si>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</si>
  <si>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</si>
  <si>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</si>
  <si>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</si>
  <si>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</si>
  <si>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</si>
  <si>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</si>
  <si>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</si>
  <si>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</si>
  <si>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</si>
  <si>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</si>
  <si>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</si>
  <si>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</si>
  <si>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</si>
  <si>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</si>
  <si>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</si>
  <si>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</si>
  <si>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</si>
  <si>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</si>
  <si>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</si>
  <si>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</si>
  <si>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</si>
  <si>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</si>
  <si>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</si>
  <si>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</si>
  <si>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</si>
  <si>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</si>
  <si>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</si>
  <si>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</si>
  <si>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</si>
  <si>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</si>
  <si>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</si>
  <si>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</si>
  <si>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</si>
  <si>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</si>
  <si>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</si>
  <si>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</si>
  <si>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</si>
  <si>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</si>
  <si>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</si>
  <si>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</si>
  <si>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</si>
  <si>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</si>
  <si>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</si>
  <si>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</si>
  <si>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</si>
  <si>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</si>
  <si>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</si>
  <si>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</si>
  <si>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</si>
  <si>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</si>
  <si>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</si>
  <si>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</si>
  <si>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</si>
  <si>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</si>
  <si>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</si>
  <si>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</si>
  <si>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</si>
  <si>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</si>
  <si>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</si>
  <si>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</si>
  <si>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</si>
  <si>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</si>
  <si>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</si>
  <si>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</si>
  <si>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</si>
  <si>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</si>
  <si>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</si>
  <si>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</si>
  <si>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</si>
  <si>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</si>
  <si>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</si>
  <si>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</si>
  <si>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</si>
  <si>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</si>
  <si>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</si>
  <si>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</si>
  <si>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</si>
  <si>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</si>
  <si>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</si>
  <si>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</si>
  <si>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</si>
  <si>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</si>
  <si>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</si>
  <si>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</si>
  <si>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</si>
  <si>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</si>
  <si>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</si>
  <si>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</si>
  <si>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</si>
  <si>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</si>
  <si>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</si>
  <si>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</si>
  <si>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</si>
  <si>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</si>
  <si>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</si>
  <si>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</si>
  <si>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</si>
  <si>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</si>
  <si>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</si>
  <si>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</si>
  <si>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</si>
  <si>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</si>
  <si>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</si>
  <si>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</si>
  <si>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</si>
  <si>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</si>
  <si>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</si>
  <si>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</si>
  <si>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</si>
  <si>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</si>
  <si>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</si>
  <si>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</si>
  <si>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</si>
  <si>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</si>
  <si>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</si>
  <si>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</si>
  <si>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</si>
  <si>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</si>
  <si>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</si>
  <si>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</si>
  <si>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</si>
  <si>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</si>
  <si>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</si>
  <si>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</si>
  <si>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</si>
  <si>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</si>
  <si>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</si>
  <si>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</si>
  <si>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</si>
  <si>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</si>
  <si>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</si>
  <si>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</si>
  <si>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</si>
  <si>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</si>
  <si>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</si>
  <si>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</si>
  <si>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</si>
  <si>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</si>
  <si>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</si>
  <si>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</si>
  <si>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</si>
  <si>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</si>
  <si>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</si>
  <si>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</si>
  <si>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</si>
  <si>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</si>
  <si>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</si>
  <si>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</si>
  <si>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</si>
  <si>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</si>
  <si>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</si>
  <si>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</si>
  <si>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</si>
  <si>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</si>
  <si>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</si>
  <si>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</si>
  <si>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</si>
  <si>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</si>
  <si>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</si>
  <si>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</si>
  <si>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</si>
  <si>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</si>
  <si>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</si>
  <si>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</si>
  <si>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</si>
  <si>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</si>
  <si>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</si>
  <si>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</si>
  <si>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</si>
  <si>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</si>
  <si>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</si>
  <si>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</si>
  <si>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</si>
  <si>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</si>
  <si>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</si>
  <si>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</si>
  <si>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</si>
  <si>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</si>
  <si>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</si>
  <si>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</si>
  <si>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</si>
  <si>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</si>
  <si>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</si>
  <si>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</si>
  <si>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</si>
  <si>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</si>
  <si>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</si>
  <si>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</si>
  <si>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</si>
  <si>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</si>
  <si>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</si>
  <si>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</si>
  <si>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</si>
  <si>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</si>
  <si>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</si>
  <si>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</si>
  <si>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</si>
  <si>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</si>
  <si>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</si>
  <si>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</si>
  <si>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</si>
  <si>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</si>
  <si>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</si>
  <si>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</si>
  <si>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</si>
  <si>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</si>
  <si>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</si>
  <si>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</si>
  <si>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</si>
  <si>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</si>
  <si>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</si>
  <si>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</si>
  <si>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</si>
  <si>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</si>
  <si>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</si>
  <si>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</si>
  <si>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</si>
  <si>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</si>
  <si>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</si>
  <si>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</si>
  <si>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</si>
  <si>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</si>
  <si>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</si>
  <si>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</si>
  <si>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</si>
  <si>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</si>
  <si>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</si>
  <si>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</si>
  <si>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</si>
  <si>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</si>
  <si>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</si>
  <si>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</si>
  <si>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</si>
  <si>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</si>
  <si>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</si>
  <si>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</si>
  <si>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</si>
  <si>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</si>
  <si>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</si>
  <si>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</si>
  <si>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</si>
  <si>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</si>
  <si>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</si>
  <si>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</si>
  <si>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</si>
  <si>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</si>
  <si>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</si>
  <si>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</si>
  <si>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</si>
  <si>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</si>
  <si>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</si>
  <si>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</si>
  <si>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</si>
  <si>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</si>
  <si>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</si>
  <si>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</si>
  <si>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</si>
  <si>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</si>
  <si>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</si>
  <si>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</si>
  <si>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</si>
  <si>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</si>
  <si>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</si>
  <si>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</si>
  <si>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</si>
  <si>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</si>
  <si>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</si>
  <si>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</si>
  <si>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</si>
  <si>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</si>
  <si>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</si>
  <si>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</si>
  <si>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</si>
  <si>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</si>
  <si>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</si>
  <si>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</si>
  <si>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</si>
  <si>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</si>
  <si>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</si>
  <si>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</si>
  <si>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</si>
  <si>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</si>
  <si>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</si>
  <si>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</si>
  <si>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</si>
  <si>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</si>
  <si>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</si>
  <si>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</si>
  <si>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</si>
  <si>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</si>
  <si>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</si>
  <si>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</si>
  <si>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</si>
  <si>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</si>
  <si>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</si>
  <si>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</si>
  <si>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</si>
  <si>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</si>
  <si>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</si>
  <si>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</si>
  <si>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</si>
  <si>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</si>
  <si>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</si>
  <si>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</si>
  <si>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</si>
  <si>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</si>
  <si>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</si>
  <si>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</si>
  <si>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</si>
  <si>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</si>
  <si>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</si>
  <si>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</si>
  <si>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</si>
  <si>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</si>
  <si>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</si>
  <si>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</si>
  <si>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</si>
  <si>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</si>
  <si>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</si>
  <si>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</si>
  <si>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</si>
  <si>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</si>
  <si>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</si>
  <si>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</si>
  <si>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</si>
  <si>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</si>
  <si>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</si>
  <si>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</si>
  <si>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</si>
  <si>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</si>
  <si>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</si>
  <si>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</si>
  <si>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</si>
  <si>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</si>
  <si>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</si>
  <si>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</si>
  <si>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</si>
  <si>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</si>
  <si>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</si>
  <si>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</si>
  <si>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</si>
  <si>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</si>
  <si>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</si>
  <si>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</si>
  <si>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</si>
  <si>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</si>
  <si>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</si>
  <si>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</si>
  <si>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</si>
  <si>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</si>
  <si>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</si>
  <si>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</si>
  <si>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</si>
  <si>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</si>
  <si>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</si>
  <si>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</si>
  <si>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</si>
  <si>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</si>
  <si>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</si>
  <si>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</si>
  <si>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</si>
  <si>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</si>
  <si>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</si>
  <si>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</si>
  <si>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</si>
  <si>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</si>
  <si>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</si>
  <si>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</si>
  <si>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</si>
  <si>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</si>
  <si>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</si>
  <si>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</si>
  <si>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</si>
  <si>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</si>
  <si>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</si>
  <si>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</si>
  <si>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</si>
  <si>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</si>
  <si>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</si>
  <si>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</si>
  <si>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</si>
  <si>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</si>
  <si>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</si>
  <si>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</si>
  <si>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</si>
  <si>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</si>
  <si>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</si>
  <si>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</si>
  <si>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</si>
  <si>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</si>
  <si>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</si>
  <si>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</si>
  <si>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</si>
  <si>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</si>
  <si>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</si>
  <si>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</si>
  <si>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</si>
  <si>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</si>
  <si>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</si>
  <si>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</si>
  <si>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</si>
  <si>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</si>
  <si>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</si>
  <si>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</si>
  <si>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</si>
  <si>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</si>
  <si>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</si>
  <si>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</si>
  <si>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</si>
  <si>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</si>
  <si>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</si>
  <si>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</si>
  <si>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</si>
  <si>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</si>
  <si>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</si>
  <si>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</si>
  <si>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</si>
  <si>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</si>
  <si>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</si>
  <si>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</si>
  <si>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</si>
  <si>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</si>
  <si>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</si>
  <si>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</si>
  <si>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</si>
  <si>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</si>
  <si>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</si>
  <si>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</si>
  <si>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</si>
  <si>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</si>
  <si>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</si>
  <si>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</si>
  <si>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</si>
  <si>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</si>
  <si>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</si>
  <si>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</si>
  <si>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</si>
  <si>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</si>
  <si>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</si>
  <si>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</si>
  <si>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</si>
  <si>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</si>
  <si>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</si>
  <si>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</si>
  <si>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</si>
  <si>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</si>
  <si>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</si>
  <si>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</si>
  <si>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</si>
  <si>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</si>
  <si>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</si>
  <si>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</si>
  <si>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</si>
  <si>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</si>
  <si>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</si>
  <si>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</si>
  <si>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</si>
  <si>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</si>
  <si>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</si>
  <si>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</si>
  <si>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</si>
  <si>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</si>
  <si>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</si>
  <si>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</si>
  <si>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</si>
  <si>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</si>
  <si>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</si>
  <si>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</si>
  <si>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</si>
  <si>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</si>
  <si>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</si>
  <si>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</si>
  <si>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</si>
  <si>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</si>
  <si>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</si>
  <si>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</si>
  <si>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</si>
  <si>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</si>
  <si>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</si>
  <si>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</si>
  <si>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</si>
  <si>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</si>
  <si>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</si>
  <si>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</si>
  <si>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</si>
  <si>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</si>
  <si>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</si>
  <si>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</si>
  <si>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</si>
  <si>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</si>
  <si>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</si>
  <si>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</si>
  <si>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</si>
  <si>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</si>
  <si>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</si>
  <si>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</si>
  <si>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</si>
  <si>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</si>
  <si>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</si>
  <si>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</si>
  <si>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</si>
  <si>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</si>
  <si>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</si>
  <si>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</si>
  <si>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</si>
  <si>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</si>
  <si>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</si>
  <si>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</si>
  <si>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</si>
  <si>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</si>
  <si>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</si>
  <si>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</si>
  <si>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</si>
  <si>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</si>
  <si>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</si>
  <si>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</si>
  <si>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</si>
  <si>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</si>
  <si>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</si>
  <si>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</si>
  <si>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</si>
  <si>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</si>
  <si>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</si>
  <si>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</si>
  <si>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</si>
  <si>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</si>
  <si>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</si>
  <si>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</si>
  <si>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</si>
  <si>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</si>
  <si>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</si>
  <si>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</si>
  <si>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</si>
  <si>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</si>
  <si>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</si>
  <si>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</si>
  <si>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</si>
  <si>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</si>
  <si>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</si>
  <si>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</si>
  <si>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</si>
  <si>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</si>
  <si>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</si>
  <si>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</si>
  <si>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</si>
  <si>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</si>
  <si>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</si>
  <si>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</si>
  <si>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</si>
  <si>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</si>
  <si>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</si>
  <si>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</si>
  <si>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</si>
  <si>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</si>
  <si>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</si>
  <si>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</si>
  <si>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</si>
  <si>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</si>
  <si>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</si>
  <si>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</si>
  <si>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</si>
  <si>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</si>
  <si>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</si>
  <si>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</si>
  <si>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</si>
  <si>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</si>
  <si>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</si>
  <si>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</si>
  <si>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</si>
  <si>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</si>
  <si>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</si>
  <si>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</si>
  <si>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</si>
  <si>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</si>
  <si>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</si>
  <si>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</si>
  <si>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</si>
  <si>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</si>
  <si>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</si>
  <si>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</si>
  <si>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</si>
  <si>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</si>
  <si>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</si>
  <si>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</si>
  <si>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</si>
  <si>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</si>
  <si>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</si>
  <si>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</si>
  <si>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</si>
  <si>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</si>
  <si>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</si>
  <si>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</si>
  <si>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</si>
  <si>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</si>
  <si>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</si>
  <si>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</si>
  <si>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</si>
  <si>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</si>
  <si>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</si>
  <si>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</si>
  <si>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</si>
  <si>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</si>
  <si>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</si>
  <si>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</si>
  <si>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</si>
  <si>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</si>
  <si>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</si>
  <si>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</si>
  <si>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</si>
  <si>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</si>
  <si>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</si>
  <si>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</si>
  <si>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</si>
  <si>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</si>
  <si>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</si>
  <si>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</si>
  <si>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</si>
  <si>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</si>
  <si>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</si>
  <si>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</si>
  <si>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</si>
  <si>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</si>
  <si>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</si>
  <si>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</si>
  <si>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</si>
  <si>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</si>
  <si>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</si>
  <si>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</si>
  <si>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</si>
  <si>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</si>
  <si>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</si>
  <si>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</si>
  <si>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</si>
  <si>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</si>
  <si>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</si>
  <si>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</si>
  <si>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</si>
  <si>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</si>
  <si>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</si>
  <si>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</si>
  <si>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</si>
  <si>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</si>
  <si>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</si>
  <si>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</si>
  <si>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</si>
  <si>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</si>
  <si>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</si>
  <si>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</si>
  <si>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</si>
  <si>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</si>
  <si>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</si>
  <si>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</si>
  <si>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</si>
  <si>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</si>
  <si>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</si>
  <si>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</si>
  <si>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</si>
  <si>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</si>
  <si>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</si>
  <si>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</si>
  <si>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</si>
  <si>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</si>
  <si>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</si>
  <si>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</si>
  <si>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</si>
  <si>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</si>
  <si>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</si>
  <si>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</si>
  <si>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</si>
  <si>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</si>
  <si>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</si>
  <si>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</si>
  <si>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</si>
  <si>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</si>
  <si>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</si>
  <si>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</si>
  <si>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</si>
  <si>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</si>
  <si>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</si>
  <si>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</si>
  <si>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</si>
  <si>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</si>
  <si>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</si>
  <si>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</si>
  <si>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</si>
  <si>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</si>
  <si>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</si>
  <si>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</si>
  <si>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</si>
  <si>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</si>
  <si>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</si>
  <si>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</si>
  <si>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</si>
  <si>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</si>
  <si>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</si>
  <si>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</si>
  <si>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</si>
  <si>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</si>
  <si>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</si>
  <si>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</si>
  <si>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</si>
  <si>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</si>
  <si>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</si>
  <si>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</si>
  <si>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</si>
  <si>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</si>
  <si>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</si>
  <si>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</si>
  <si>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</si>
  <si>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</si>
  <si>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</si>
  <si>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</si>
  <si>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</si>
  <si>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</si>
  <si>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</si>
  <si>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</si>
  <si>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</si>
  <si>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</si>
  <si>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</si>
  <si>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</si>
  <si>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</si>
  <si>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</si>
  <si>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</si>
  <si>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</si>
  <si>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</si>
  <si>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</si>
  <si>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</si>
  <si>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</si>
  <si>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</si>
  <si>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</si>
  <si>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</si>
  <si>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</si>
  <si>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</si>
  <si>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</si>
  <si>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</si>
  <si>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</si>
  <si>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</si>
  <si>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</si>
  <si>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</si>
  <si>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</si>
  <si>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</si>
  <si>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</si>
  <si>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</si>
  <si>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</si>
  <si>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</si>
  <si>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</si>
  <si>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</si>
  <si>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</si>
  <si>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</si>
  <si>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</si>
  <si>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</si>
  <si>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</si>
  <si>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</si>
  <si>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</si>
  <si>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</si>
  <si>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</si>
  <si>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</si>
  <si>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</si>
  <si>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</si>
  <si>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</si>
  <si>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</si>
  <si>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</si>
  <si>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</si>
  <si>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</si>
  <si>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</si>
  <si>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</si>
  <si>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</si>
  <si>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</si>
  <si>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</si>
  <si>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</si>
  <si>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</si>
  <si>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</si>
  <si>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</si>
  <si>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</si>
  <si>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</si>
  <si>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</si>
  <si>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</si>
  <si>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</si>
  <si>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</si>
  <si>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</si>
  <si>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</si>
  <si>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</si>
  <si>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</si>
  <si>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</si>
  <si>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</si>
  <si>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</si>
  <si>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</si>
  <si>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</si>
  <si>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</si>
  <si>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</si>
  <si>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</si>
  <si>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</si>
  <si>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</si>
  <si>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</si>
  <si>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</si>
  <si>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</si>
  <si>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</si>
  <si>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</si>
  <si>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</si>
  <si>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</si>
  <si>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</si>
  <si>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</si>
  <si>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</si>
  <si>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</si>
  <si>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</si>
  <si>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</si>
  <si>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</si>
  <si>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</si>
  <si>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</si>
  <si>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</si>
  <si>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</si>
  <si>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</si>
  <si>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</si>
  <si>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</si>
  <si>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</si>
  <si>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</si>
  <si>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</si>
  <si>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</si>
  <si>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</si>
  <si>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</si>
  <si>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</si>
  <si>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</si>
  <si>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</si>
  <si>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</si>
  <si>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</si>
  <si>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</si>
  <si>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</si>
  <si>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</si>
  <si>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</si>
  <si>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</si>
  <si>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</si>
  <si>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</si>
  <si>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</si>
  <si>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</si>
  <si>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</si>
  <si>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</si>
  <si>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</si>
  <si>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</si>
  <si>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</si>
  <si>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</si>
  <si>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</si>
  <si>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</si>
  <si>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</si>
  <si>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</si>
  <si>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</si>
  <si>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</si>
  <si>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</si>
  <si>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</si>
  <si>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</si>
  <si>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</si>
  <si>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</si>
  <si>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</si>
  <si>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</si>
  <si>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</si>
  <si>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</si>
  <si>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</si>
  <si>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</si>
  <si>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</si>
  <si>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</si>
  <si>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</si>
  <si>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</si>
  <si>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</si>
  <si>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</si>
  <si>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</si>
  <si>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</si>
  <si>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</si>
  <si>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</si>
  <si>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</si>
  <si>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</si>
  <si>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</si>
  <si>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</si>
  <si>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</si>
  <si>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</si>
  <si>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</si>
  <si>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</si>
  <si>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</si>
  <si>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</si>
  <si>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</si>
  <si>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</si>
  <si>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</si>
  <si>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</si>
  <si>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</si>
  <si>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</si>
  <si>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</si>
  <si>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</si>
  <si>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</si>
  <si>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</si>
  <si>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</si>
  <si>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</si>
  <si>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</si>
  <si>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</si>
  <si>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</si>
  <si>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</si>
  <si>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</si>
  <si>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</si>
  <si>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</si>
  <si>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</si>
  <si>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</si>
  <si>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</si>
  <si>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</si>
  <si>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</si>
  <si>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</si>
  <si>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</si>
  <si>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</si>
  <si>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</si>
  <si>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</si>
  <si>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</si>
  <si>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</si>
  <si>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</si>
  <si>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</si>
  <si>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</si>
  <si>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</si>
  <si>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</si>
  <si>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</si>
  <si>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</si>
  <si>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</si>
  <si>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</si>
  <si>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</si>
  <si>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</si>
  <si>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</si>
  <si>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</si>
  <si>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</si>
  <si>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</si>
  <si>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</si>
  <si>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</si>
  <si>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</si>
  <si>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</si>
  <si>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</si>
  <si>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</si>
  <si>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</si>
  <si>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</si>
  <si>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</si>
  <si>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</si>
  <si>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</si>
  <si>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</si>
  <si>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</si>
  <si>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</si>
  <si>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</si>
  <si>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</si>
  <si>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</si>
  <si>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</si>
  <si>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</si>
  <si>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</si>
  <si>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</si>
  <si>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</si>
  <si>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</si>
  <si>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</si>
  <si>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</si>
  <si>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</si>
  <si>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</si>
  <si>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</si>
  <si>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</si>
  <si>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</si>
  <si>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</si>
  <si>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</si>
  <si>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</si>
  <si>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</si>
  <si>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</si>
  <si>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</si>
  <si>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</si>
  <si>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</si>
  <si>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</si>
  <si>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</si>
  <si>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</si>
  <si>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</si>
  <si>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</si>
  <si>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</si>
  <si>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</si>
  <si>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</si>
  <si>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</si>
  <si>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</si>
  <si>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</si>
  <si>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</si>
  <si>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</si>
  <si>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</si>
  <si>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</si>
  <si>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</si>
  <si>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</si>
  <si>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</si>
  <si>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</si>
  <si>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</si>
  <si>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</si>
  <si>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</si>
  <si>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</si>
  <si>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</si>
  <si>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</si>
  <si>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</si>
  <si>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</si>
  <si>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</si>
  <si>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</si>
  <si>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</si>
  <si>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</si>
  <si>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</si>
  <si>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</si>
  <si>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</si>
  <si>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</si>
  <si>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</si>
  <si>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</si>
  <si>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</si>
  <si>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</si>
  <si>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</si>
  <si>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</si>
  <si>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</si>
  <si>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</si>
  <si>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</si>
  <si>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</si>
  <si>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</si>
  <si>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</si>
  <si>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</si>
  <si>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</si>
  <si>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</si>
  <si>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</si>
  <si>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</si>
  <si>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</si>
  <si>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</si>
  <si>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</si>
  <si>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</si>
  <si>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</si>
  <si>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</si>
  <si>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</si>
  <si>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</si>
  <si>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</si>
  <si>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</si>
  <si>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</si>
  <si>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</si>
  <si>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</si>
  <si>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</si>
  <si>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</si>
  <si>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</si>
  <si>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</si>
  <si>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</si>
  <si>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</si>
  <si>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</si>
  <si>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</si>
  <si>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</si>
  <si>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</si>
  <si>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</si>
  <si>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</si>
  <si>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</si>
  <si>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</si>
  <si>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</si>
  <si>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</si>
  <si>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</si>
  <si>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</si>
  <si>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</si>
  <si>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</si>
  <si>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</si>
  <si>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</si>
  <si>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</si>
  <si>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</si>
  <si>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</si>
  <si>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</si>
  <si>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</si>
  <si>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</si>
  <si>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</si>
  <si>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</si>
  <si>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</si>
  <si>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</si>
  <si>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</si>
  <si>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</si>
  <si>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</si>
  <si>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</si>
  <si>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</si>
  <si>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</si>
  <si>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</si>
  <si>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</si>
  <si>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</si>
  <si>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</si>
  <si>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</si>
  <si>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</si>
  <si>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</si>
  <si>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</si>
  <si>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</si>
  <si>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</si>
  <si>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</si>
  <si>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</si>
  <si>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</si>
  <si>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</si>
  <si>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</si>
  <si>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</si>
  <si>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</si>
  <si>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</si>
  <si>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</si>
  <si>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</si>
  <si>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</si>
  <si>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</si>
  <si>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</si>
  <si>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</si>
  <si>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</si>
  <si>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</si>
  <si>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</si>
  <si>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</si>
  <si>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</si>
  <si>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</si>
  <si>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</si>
  <si>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</si>
  <si>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</si>
  <si>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</si>
  <si>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</si>
  <si>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</si>
  <si>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</si>
  <si>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</si>
  <si>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</si>
  <si>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</si>
  <si>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</si>
  <si>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</si>
  <si>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</si>
  <si>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</si>
  <si>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</si>
  <si>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</si>
  <si>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</si>
  <si>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</si>
  <si>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</si>
  <si>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</si>
  <si>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</si>
  <si>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</si>
  <si>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</si>
  <si>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</si>
  <si>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</si>
  <si>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</si>
  <si>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</si>
  <si>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</si>
  <si>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</si>
  <si>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</si>
  <si>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</si>
  <si>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</si>
  <si>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</si>
  <si>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</si>
  <si>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</si>
  <si>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</si>
  <si>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</si>
  <si>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</si>
  <si>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</si>
  <si>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</si>
  <si>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</si>
  <si>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</si>
  <si>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</si>
  <si>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</si>
  <si>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</si>
  <si>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</si>
  <si>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</si>
  <si>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</si>
  <si>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</si>
  <si>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</si>
  <si>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</si>
  <si>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</si>
  <si>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</si>
  <si>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</si>
  <si>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</si>
  <si>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</si>
  <si>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</si>
  <si>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</si>
  <si>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</si>
  <si>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</si>
  <si>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</si>
  <si>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</si>
  <si>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</si>
  <si>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</si>
  <si>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</si>
  <si>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</si>
  <si>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</si>
  <si>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</si>
  <si>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</si>
  <si>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</si>
  <si>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</si>
  <si>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</si>
  <si>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</si>
  <si>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</si>
  <si>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</si>
  <si>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</si>
  <si>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</si>
  <si>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</si>
  <si>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</si>
  <si>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</si>
  <si>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</si>
  <si>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</si>
  <si>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</si>
  <si>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</si>
  <si>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</si>
  <si>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</si>
  <si>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</si>
  <si>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</si>
  <si>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</si>
  <si>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</si>
  <si>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</si>
  <si>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</si>
  <si>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</si>
  <si>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</si>
  <si>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</si>
  <si>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</si>
  <si>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</si>
  <si>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</si>
  <si>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</si>
  <si>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</si>
  <si>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</si>
  <si>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</si>
  <si>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</si>
  <si>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</si>
  <si>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</si>
  <si>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</si>
  <si>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</si>
  <si>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</si>
  <si>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</si>
  <si>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</si>
  <si>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</si>
  <si>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</si>
  <si>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</si>
  <si>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</si>
  <si>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</si>
  <si>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</si>
  <si>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</si>
  <si>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</si>
  <si>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</si>
  <si>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</si>
  <si>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</si>
  <si>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</si>
  <si>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</si>
  <si>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</si>
  <si>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</si>
  <si>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</si>
  <si>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</si>
  <si>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</si>
  <si>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</si>
  <si>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</si>
  <si>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</si>
  <si>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</si>
  <si>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</si>
  <si>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</si>
  <si>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</si>
  <si>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</si>
  <si>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</si>
  <si>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</si>
  <si>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</si>
  <si>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</si>
  <si>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</si>
  <si>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</si>
  <si>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</si>
  <si>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</si>
  <si>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</si>
  <si>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</si>
  <si>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</si>
  <si>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</si>
  <si>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</si>
  <si>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</si>
  <si>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</si>
  <si>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</si>
  <si>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</si>
  <si>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</si>
  <si>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</si>
  <si>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</si>
  <si>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</si>
  <si>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</si>
  <si>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</si>
  <si>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</si>
  <si>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</si>
  <si>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</si>
  <si>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</si>
  <si>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</si>
  <si>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</si>
  <si>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</si>
  <si>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</si>
  <si>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</si>
  <si>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</si>
  <si>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</si>
  <si>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</si>
  <si>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</si>
  <si>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</si>
  <si>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</si>
  <si>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</si>
  <si>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</si>
  <si>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</si>
  <si>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</si>
  <si>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</si>
  <si>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</si>
  <si>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</si>
  <si>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</si>
  <si>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</si>
  <si>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</si>
  <si>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</si>
  <si>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</si>
  <si>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</si>
  <si>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</si>
  <si>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</si>
  <si>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</si>
  <si>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</si>
  <si>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</si>
  <si>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</si>
  <si>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</si>
  <si>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</si>
  <si>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</si>
  <si>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</si>
  <si>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</si>
  <si>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</si>
  <si>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</si>
  <si>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</si>
  <si>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</si>
  <si>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</si>
  <si>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</si>
  <si>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</si>
  <si>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</si>
  <si>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</si>
  <si>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</si>
  <si>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</si>
  <si>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</si>
  <si>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</si>
  <si>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</si>
  <si>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</si>
  <si>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</si>
  <si>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</si>
  <si>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</si>
  <si>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</si>
  <si>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</si>
  <si>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</si>
  <si>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</si>
  <si>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</si>
  <si>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</si>
  <si>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</si>
  <si>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</si>
  <si>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</si>
  <si>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</si>
  <si>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</si>
  <si>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</si>
  <si>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</si>
  <si>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</si>
  <si>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</si>
  <si>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</si>
  <si>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</si>
  <si>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</si>
  <si>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</si>
  <si>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</si>
  <si>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</si>
  <si>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</si>
  <si>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</si>
  <si>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</si>
  <si>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</si>
  <si>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</si>
  <si>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</si>
  <si>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</si>
  <si>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</si>
  <si>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</si>
  <si>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</si>
  <si>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</si>
  <si>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</si>
  <si>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</si>
  <si>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</si>
  <si>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</si>
  <si>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</si>
  <si>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</si>
  <si>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</si>
  <si>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</si>
  <si>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</si>
  <si>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</si>
  <si>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</si>
  <si>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</si>
  <si>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</si>
  <si>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</si>
  <si>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</si>
  <si>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</si>
  <si>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</si>
  <si>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</si>
  <si>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</si>
  <si>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</si>
  <si>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</si>
  <si>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</si>
  <si>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</si>
  <si>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</si>
  <si>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</si>
  <si>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</si>
  <si>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</si>
  <si>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</si>
  <si>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</si>
  <si>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</si>
  <si>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</si>
  <si>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</si>
  <si>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</si>
  <si>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</si>
  <si>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</si>
  <si>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</si>
  <si>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</si>
  <si>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</si>
  <si>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</si>
  <si>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</si>
  <si>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</si>
  <si>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</si>
  <si>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</si>
  <si>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</si>
  <si>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</si>
  <si>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</si>
  <si>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</si>
  <si>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</si>
  <si>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</si>
  <si>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</si>
  <si>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</si>
  <si>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</si>
  <si>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</si>
  <si>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</si>
  <si>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</si>
  <si>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</si>
  <si>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</si>
  <si>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</si>
  <si>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</si>
  <si>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</si>
  <si>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</si>
  <si>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</si>
  <si>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</si>
  <si>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</si>
  <si>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</si>
  <si>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</si>
  <si>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</si>
  <si>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</si>
  <si>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</si>
  <si>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</si>
  <si>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</si>
  <si>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</si>
  <si>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</si>
  <si>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</si>
  <si>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</si>
  <si>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</si>
  <si>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</si>
  <si>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</si>
  <si>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</si>
  <si>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</si>
  <si>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</si>
  <si>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</si>
  <si>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</si>
  <si>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</si>
  <si>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</si>
  <si>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</si>
  <si>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</si>
  <si>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</si>
  <si>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</si>
  <si>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</si>
  <si>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</si>
  <si>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</si>
  <si>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</si>
  <si>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</si>
  <si>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</si>
  <si>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</si>
  <si>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</si>
  <si>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</si>
  <si>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</si>
  <si>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</si>
  <si>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</si>
  <si>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</si>
  <si>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</si>
  <si>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</si>
  <si>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</si>
  <si>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</si>
  <si>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</si>
  <si>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</si>
  <si>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</si>
  <si>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</si>
  <si>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</si>
  <si>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</si>
  <si>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</si>
  <si>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</si>
  <si>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</si>
  <si>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</si>
  <si>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</si>
  <si>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</si>
  <si>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</si>
  <si>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</si>
  <si>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</si>
  <si>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</si>
  <si>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</si>
  <si>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</si>
  <si>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</si>
  <si>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</si>
  <si>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</si>
  <si>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</si>
  <si>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</si>
  <si>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</si>
  <si>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</si>
  <si>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</si>
  <si>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</si>
  <si>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</si>
  <si>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</si>
  <si>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</si>
  <si>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</si>
  <si>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</si>
  <si>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</si>
  <si>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</si>
  <si>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</si>
  <si>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</si>
  <si>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</si>
  <si>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</si>
  <si>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</si>
  <si>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</si>
  <si>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</si>
  <si>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</si>
  <si>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</si>
  <si>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</si>
  <si>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</si>
  <si>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</si>
  <si>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</si>
  <si>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</si>
  <si>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</si>
  <si>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</si>
  <si>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</si>
  <si>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</si>
  <si>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</si>
  <si>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</si>
  <si>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</si>
  <si>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</si>
  <si>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</si>
  <si>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</si>
  <si>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</si>
  <si>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</si>
  <si>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</si>
  <si>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</si>
  <si>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</si>
  <si>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</si>
  <si>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</si>
  <si>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</si>
  <si>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</si>
  <si>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</si>
  <si>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</si>
  <si>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</si>
  <si>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</si>
  <si>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</si>
  <si>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</si>
  <si>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</si>
  <si>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</si>
  <si>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</si>
  <si>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</si>
  <si>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</si>
  <si>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</si>
  <si>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</si>
  <si>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</si>
  <si>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</si>
  <si>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</si>
  <si>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</si>
  <si>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</si>
  <si>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</si>
  <si>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</si>
  <si>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</si>
  <si>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</si>
  <si>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</si>
  <si>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</si>
  <si>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</si>
  <si>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</si>
  <si>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</si>
  <si>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</si>
  <si>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</si>
  <si>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</si>
  <si>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</si>
  <si>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</si>
  <si>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</si>
  <si>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</si>
  <si>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</si>
  <si>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</si>
  <si>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</si>
  <si>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</si>
  <si>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</si>
  <si>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</si>
  <si>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</si>
  <si>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</si>
  <si>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</si>
  <si>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</si>
  <si>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</si>
  <si>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</si>
  <si>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</si>
  <si>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</si>
  <si>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</si>
  <si>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</si>
  <si>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</si>
  <si>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</si>
  <si>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</si>
  <si>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</si>
  <si>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</si>
  <si>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</si>
  <si>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</si>
  <si>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</si>
  <si>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</si>
  <si>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</si>
  <si>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</si>
  <si>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</si>
  <si>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</si>
  <si>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</si>
  <si>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</si>
  <si>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</si>
  <si>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</si>
  <si>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</si>
  <si>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</si>
  <si>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</si>
  <si>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</si>
  <si>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</si>
  <si>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</si>
  <si>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</si>
  <si>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</si>
  <si>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</si>
  <si>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</si>
  <si>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</si>
  <si>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</si>
  <si>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</si>
  <si>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</si>
  <si>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</si>
  <si>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</si>
  <si>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</si>
  <si>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</si>
  <si>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</si>
  <si>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</si>
  <si>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</si>
  <si>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</si>
  <si>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</si>
  <si>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</si>
  <si>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</si>
  <si>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</si>
  <si>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</si>
  <si>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</si>
  <si>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</si>
  <si>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</si>
  <si>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</si>
  <si>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</si>
  <si>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</si>
  <si>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</si>
  <si>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</si>
  <si>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</si>
  <si>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</si>
  <si>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</si>
  <si>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</si>
  <si>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</si>
  <si>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</si>
  <si>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</si>
  <si>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</si>
  <si>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</si>
  <si>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</si>
  <si>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</si>
  <si>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</si>
  <si>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</si>
  <si>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</si>
  <si>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</si>
  <si>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</si>
  <si>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</si>
  <si>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</si>
  <si>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</si>
  <si>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</si>
  <si>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</si>
  <si>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</si>
  <si>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</si>
  <si>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</si>
  <si>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</si>
  <si>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</si>
  <si>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</si>
  <si>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</si>
  <si>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</si>
  <si>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</si>
  <si>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</si>
  <si>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</si>
  <si>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</si>
  <si>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</si>
  <si>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</si>
  <si>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</si>
  <si>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</si>
  <si>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</si>
  <si>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</si>
  <si>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</si>
  <si>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</si>
  <si>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</si>
  <si>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</si>
  <si>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</si>
  <si>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</si>
  <si>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</si>
  <si>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</si>
  <si>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</si>
  <si>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</si>
  <si>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</si>
  <si>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</si>
  <si>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</si>
  <si>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</si>
  <si>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</si>
  <si>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</si>
  <si>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</si>
  <si>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</si>
  <si>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</si>
  <si>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</si>
  <si>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</si>
  <si>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</si>
  <si>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</si>
  <si>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</si>
  <si>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</si>
  <si>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</si>
  <si>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</si>
  <si>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</si>
  <si>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</si>
  <si>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</si>
  <si>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</si>
  <si>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</si>
  <si>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</si>
  <si>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</si>
  <si>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</si>
  <si>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</si>
  <si>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</si>
  <si>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</si>
  <si>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</si>
  <si>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</si>
  <si>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</si>
  <si>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</si>
  <si>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</si>
  <si>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</si>
  <si>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</si>
  <si>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</si>
  <si>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</si>
  <si>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</si>
  <si>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</si>
  <si>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</si>
  <si>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</si>
  <si>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</si>
  <si>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</si>
  <si>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</si>
  <si>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</si>
  <si>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</si>
  <si>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</si>
  <si>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</si>
  <si>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</si>
  <si>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</si>
  <si>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</si>
  <si>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</si>
  <si>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</si>
  <si>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</si>
  <si>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</si>
  <si>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</si>
  <si>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</si>
  <si>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</si>
  <si>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</si>
  <si>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</si>
  <si>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</si>
  <si>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</si>
  <si>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</si>
  <si>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</si>
  <si>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</si>
  <si>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</si>
  <si>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</si>
  <si>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</si>
  <si>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</si>
  <si>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</si>
  <si>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</si>
  <si>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</si>
  <si>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</si>
  <si>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</si>
  <si>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</si>
  <si>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</si>
  <si>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</si>
  <si>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</si>
  <si>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</si>
  <si>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</si>
  <si>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</si>
  <si>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</si>
  <si>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</si>
  <si>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</si>
  <si>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</si>
  <si>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</si>
  <si>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</si>
  <si>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</si>
  <si>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</si>
  <si>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</si>
  <si>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</si>
  <si>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</si>
  <si>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</si>
  <si>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</si>
  <si>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</si>
  <si>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</si>
  <si>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</si>
  <si>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</si>
  <si>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</si>
  <si>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</si>
  <si>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</si>
  <si>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</si>
  <si>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</si>
  <si>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</si>
  <si>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</si>
  <si>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</si>
  <si>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</si>
  <si>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</si>
  <si>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</si>
  <si>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</si>
  <si>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</si>
  <si>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</si>
  <si>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</si>
  <si>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</si>
  <si>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</si>
  <si>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</si>
  <si>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</si>
  <si>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</si>
  <si>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</si>
  <si>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</si>
  <si>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</si>
  <si>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</si>
  <si>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</si>
  <si>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</si>
  <si>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</si>
  <si>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</si>
  <si>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</si>
  <si>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</si>
  <si>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</si>
  <si>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</si>
  <si>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</si>
  <si>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</si>
  <si>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</si>
  <si>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</si>
  <si>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</si>
  <si>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</si>
  <si>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</si>
  <si>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</si>
  <si>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</si>
  <si>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</si>
  <si>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</si>
  <si>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</si>
  <si>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</si>
  <si>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</si>
  <si>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</si>
  <si>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</si>
  <si>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</si>
  <si>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</si>
  <si>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</si>
  <si>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</si>
  <si>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</si>
  <si>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</si>
  <si>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</si>
  <si>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</si>
  <si>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</si>
  <si>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</si>
  <si>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</si>
  <si>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</si>
  <si>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</si>
  <si>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</si>
  <si>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</si>
  <si>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</si>
  <si>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</si>
  <si>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</si>
  <si>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</si>
  <si>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</si>
  <si>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</si>
  <si>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</si>
  <si>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</si>
  <si>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</si>
  <si>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</si>
  <si>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</si>
  <si>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</si>
  <si>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</si>
  <si>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</si>
  <si>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</si>
  <si>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</si>
  <si>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</si>
  <si>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</si>
  <si>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</si>
  <si>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</si>
  <si>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</si>
  <si>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</si>
  <si>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</si>
  <si>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</si>
  <si>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</si>
  <si>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</si>
  <si>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</si>
  <si>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</si>
  <si>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</si>
  <si>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</si>
  <si>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</si>
  <si>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</si>
  <si>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</si>
  <si>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</si>
  <si>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</si>
  <si>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</si>
  <si>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</si>
  <si>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</si>
  <si>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</si>
  <si>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</si>
  <si>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</si>
  <si>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</si>
  <si>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</si>
  <si>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</si>
  <si>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</si>
  <si>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</si>
  <si>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</si>
  <si>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</si>
  <si>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</si>
  <si>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</si>
  <si>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</si>
  <si>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</si>
  <si>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</si>
  <si>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</si>
  <si>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</si>
  <si>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</si>
  <si>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</si>
  <si>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</si>
  <si>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</si>
  <si>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</si>
  <si>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</si>
  <si>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</si>
  <si>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</si>
  <si>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</si>
  <si>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</si>
  <si>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</si>
  <si>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</si>
  <si>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</si>
  <si>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</si>
  <si>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</si>
  <si>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</si>
  <si>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</si>
  <si>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</si>
  <si>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</si>
  <si>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</si>
  <si>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</si>
  <si>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</si>
  <si>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</si>
  <si>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</si>
  <si>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</si>
  <si>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</si>
  <si>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</si>
  <si>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</si>
  <si>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</si>
  <si>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</si>
  <si>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</si>
  <si>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</si>
  <si>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</si>
  <si>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</si>
  <si>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</si>
  <si>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</si>
  <si>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</si>
  <si>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</si>
  <si>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</si>
  <si>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</si>
  <si>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</si>
  <si>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</si>
  <si>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</si>
  <si>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</si>
  <si>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</si>
  <si>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</si>
  <si>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</si>
  <si>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</si>
  <si>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</si>
  <si>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</si>
  <si>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</si>
  <si>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</si>
  <si>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</si>
  <si>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</si>
  <si>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</si>
  <si>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</si>
  <si>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</si>
  <si>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</si>
  <si>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</si>
  <si>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</si>
  <si>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</si>
  <si>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</si>
  <si>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</si>
  <si>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</si>
  <si>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</si>
  <si>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</si>
  <si>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</si>
  <si>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</si>
  <si>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</si>
  <si>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</si>
  <si>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</si>
  <si>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</si>
  <si>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</si>
  <si>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</si>
  <si>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</si>
  <si>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</si>
  <si>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</si>
  <si>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</si>
  <si>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</si>
  <si>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</si>
  <si>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</si>
  <si>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</si>
  <si>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</si>
  <si>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</si>
  <si>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</si>
  <si>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</si>
  <si>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</si>
  <si>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</si>
  <si>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</si>
  <si>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</si>
  <si>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</si>
  <si>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</si>
  <si>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</si>
  <si>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</si>
  <si>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</si>
  <si>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</si>
  <si>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</si>
  <si>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</si>
  <si>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</si>
  <si>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</si>
  <si>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</si>
  <si>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</si>
  <si>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</si>
  <si>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</si>
  <si>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</si>
  <si>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</si>
  <si>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</si>
  <si>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</si>
  <si>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</si>
  <si>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</si>
  <si>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</si>
  <si>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</si>
  <si>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</si>
  <si>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</si>
  <si>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</si>
  <si>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</si>
  <si>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</si>
  <si>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</si>
  <si>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</si>
  <si>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</si>
  <si>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</si>
  <si>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</si>
  <si>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</si>
  <si>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</si>
  <si>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</si>
  <si>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</si>
  <si>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</si>
  <si>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</si>
  <si>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</si>
  <si>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</si>
  <si>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</si>
  <si>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</si>
  <si>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</si>
  <si>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</si>
  <si>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</si>
  <si>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</si>
  <si>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</si>
  <si>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</si>
  <si>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</si>
  <si>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</si>
  <si>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</si>
  <si>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</si>
  <si>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</si>
  <si>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</si>
  <si>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</si>
  <si>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</si>
  <si>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</si>
  <si>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</si>
  <si>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</si>
  <si>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</si>
  <si>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</si>
  <si>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</si>
  <si>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</si>
  <si>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</si>
  <si>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</si>
  <si>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</si>
  <si>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</si>
  <si>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</si>
  <si>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</si>
  <si>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</si>
  <si>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</si>
  <si>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</si>
  <si>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</si>
  <si>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</si>
  <si>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</si>
  <si>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</si>
  <si>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</si>
  <si>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</si>
  <si>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</si>
  <si>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</si>
  <si>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</si>
  <si>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</si>
  <si>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</si>
  <si>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</si>
  <si>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</si>
  <si>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</si>
  <si>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</si>
  <si>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</si>
  <si>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</si>
  <si>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</si>
  <si>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</si>
  <si>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</si>
  <si>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</si>
  <si>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</si>
  <si>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</si>
  <si>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</si>
  <si>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</si>
  <si>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</si>
  <si>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</si>
  <si>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</si>
  <si>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</si>
  <si>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</si>
  <si>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</si>
  <si>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</si>
  <si>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</si>
  <si>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</si>
  <si>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</si>
  <si>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</si>
  <si>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</si>
  <si>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</si>
  <si>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</si>
  <si>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</si>
  <si>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</si>
  <si>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</si>
  <si>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</si>
  <si>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</si>
  <si>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</si>
  <si>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</si>
  <si>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</si>
  <si>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</si>
  <si>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</si>
  <si>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</si>
  <si>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</si>
  <si>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</si>
  <si>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</si>
  <si>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</si>
  <si>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</si>
  <si>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</si>
  <si>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</si>
  <si>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</si>
  <si>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</si>
  <si>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</si>
  <si>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</si>
  <si>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</si>
  <si>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</si>
  <si>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</si>
  <si>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</si>
  <si>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</si>
  <si>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</si>
  <si>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</si>
  <si>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</si>
  <si>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</si>
  <si>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</si>
  <si>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</si>
  <si>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</si>
  <si>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</si>
  <si>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</si>
  <si>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</si>
  <si>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</si>
  <si>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</si>
  <si>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</si>
  <si>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</si>
  <si>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</si>
  <si>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</si>
  <si>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</si>
  <si>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</si>
  <si>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</si>
  <si>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</si>
  <si>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</si>
  <si>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</si>
  <si>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</si>
  <si>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</si>
  <si>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</si>
  <si>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</si>
  <si>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</si>
  <si>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</si>
  <si>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</si>
  <si>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</si>
  <si>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</si>
  <si>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</si>
  <si>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</si>
  <si>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</si>
  <si>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</si>
  <si>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</si>
  <si>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</si>
  <si>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</si>
  <si>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</si>
  <si>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</si>
  <si>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</si>
  <si>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</si>
  <si>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</si>
  <si>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</si>
  <si>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</si>
  <si>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</si>
  <si>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</si>
  <si>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</si>
  <si>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</si>
  <si>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</si>
  <si>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</si>
  <si>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</si>
  <si>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</si>
  <si>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</si>
  <si>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</si>
  <si>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</si>
  <si>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</si>
  <si>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</si>
  <si>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</si>
  <si>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</si>
  <si>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</si>
  <si>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</si>
  <si>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</si>
  <si>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</si>
  <si>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</si>
  <si>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</si>
  <si>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</si>
  <si>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</si>
  <si>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</si>
  <si>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</si>
  <si>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</si>
  <si>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</si>
  <si>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</si>
  <si>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</si>
  <si>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</si>
  <si>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</si>
  <si>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</si>
  <si>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</si>
  <si>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</si>
  <si>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</si>
  <si>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</si>
  <si>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</si>
  <si>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</si>
  <si>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</si>
  <si>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</si>
  <si>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</si>
  <si>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</si>
  <si>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</si>
  <si>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</si>
  <si>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</si>
  <si>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</si>
  <si>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</si>
  <si>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</si>
  <si>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</si>
  <si>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</si>
  <si>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</si>
  <si>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</si>
  <si>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</si>
  <si>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</si>
  <si>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</si>
  <si>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</si>
  <si>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</si>
  <si>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</si>
  <si>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</si>
  <si>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</si>
  <si>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</si>
  <si>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</si>
  <si>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</si>
  <si>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</si>
  <si>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</si>
  <si>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</si>
  <si>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</si>
  <si>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</si>
  <si>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</si>
  <si>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</si>
  <si>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</si>
  <si>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</si>
  <si>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</si>
  <si>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</si>
  <si>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</si>
  <si>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</si>
  <si>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</si>
  <si>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</si>
  <si>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</si>
  <si>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</si>
  <si>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</si>
  <si>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</si>
  <si>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</si>
  <si>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</si>
  <si>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</si>
  <si>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</si>
  <si>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</si>
  <si>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</si>
  <si>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</si>
  <si>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</si>
  <si>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</si>
  <si>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</si>
  <si>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</si>
  <si>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</si>
  <si>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</si>
  <si>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</si>
  <si>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</si>
  <si>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</si>
  <si>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</si>
  <si>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</si>
  <si>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</si>
  <si>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</si>
  <si>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</si>
  <si>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</si>
  <si>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</si>
  <si>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</si>
  <si>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</si>
  <si>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</si>
  <si>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</si>
  <si>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</si>
  <si>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</si>
  <si>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</si>
  <si>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</si>
  <si>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</si>
  <si>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</si>
  <si>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</si>
  <si>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</si>
  <si>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</si>
  <si>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</si>
  <si>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</si>
  <si>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</si>
  <si>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</si>
  <si>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</si>
  <si>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</si>
  <si>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</si>
  <si>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</si>
  <si>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</si>
  <si>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</si>
  <si>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</si>
  <si>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</si>
  <si>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</si>
  <si>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</si>
  <si>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</si>
  <si>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</si>
  <si>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</si>
  <si>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</si>
  <si>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</si>
  <si>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</si>
  <si>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</si>
  <si>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</si>
  <si>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</si>
  <si>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</si>
  <si>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</si>
  <si>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</si>
  <si>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</si>
  <si>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</si>
  <si>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</si>
  <si>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</si>
  <si>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</si>
  <si>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</si>
  <si>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</si>
  <si>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</si>
  <si>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</si>
  <si>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</si>
  <si>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</si>
  <si>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</si>
  <si>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</si>
  <si>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</si>
  <si>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</si>
  <si>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</si>
  <si>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</si>
  <si>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</si>
  <si>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</si>
  <si>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</si>
  <si>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</si>
  <si>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</si>
  <si>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</si>
  <si>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</si>
  <si>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</si>
  <si>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</si>
  <si>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</si>
  <si>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</si>
  <si>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</si>
  <si>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</si>
  <si>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</si>
  <si>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</si>
  <si>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</si>
  <si>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</si>
  <si>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</si>
  <si>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</si>
  <si>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</si>
  <si>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</si>
  <si>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</si>
  <si>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</si>
  <si>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</si>
  <si>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</si>
  <si>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</si>
  <si>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</si>
  <si>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</si>
  <si>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</si>
  <si>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</si>
  <si>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</si>
  <si>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</si>
  <si>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</si>
  <si>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</si>
  <si>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</si>
  <si>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</si>
  <si>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</si>
  <si>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</si>
  <si>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</si>
  <si>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</si>
  <si>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</si>
  <si>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</si>
  <si>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</si>
  <si>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</si>
  <si>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</si>
  <si>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</si>
  <si>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</si>
  <si>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</si>
  <si>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</si>
  <si>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</si>
  <si>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</si>
  <si>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</si>
  <si>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</si>
  <si>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</si>
  <si>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</si>
  <si>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</si>
  <si>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</si>
  <si>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</si>
  <si>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</si>
  <si>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</si>
  <si>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</si>
  <si>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</si>
  <si>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</si>
  <si>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</si>
  <si>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</si>
  <si>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</si>
  <si>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</si>
  <si>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</si>
  <si>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</si>
  <si>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</si>
  <si>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</si>
  <si>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</si>
  <si>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</si>
  <si>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</si>
  <si>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</si>
  <si>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</si>
  <si>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</si>
  <si>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</si>
  <si>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</si>
  <si>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</si>
  <si>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</si>
  <si>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</si>
  <si>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</si>
  <si>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</si>
  <si>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</si>
  <si>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</si>
  <si>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</si>
  <si>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</si>
  <si>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</si>
  <si>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</si>
  <si>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</si>
  <si>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</si>
  <si>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</si>
  <si>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</si>
  <si>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</si>
  <si>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</si>
  <si>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</si>
  <si>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</si>
  <si>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</si>
  <si>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</si>
  <si>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</si>
  <si>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</si>
  <si>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</si>
  <si>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</si>
  <si>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</si>
  <si>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</si>
  <si>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</si>
  <si>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</si>
  <si>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</si>
  <si>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</si>
  <si>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</si>
  <si>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</si>
  <si>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</si>
  <si>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</si>
  <si>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</si>
  <si>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</si>
  <si>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</si>
  <si>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</si>
  <si>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</si>
  <si>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</si>
  <si>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</si>
  <si>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</si>
  <si>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</si>
  <si>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</si>
  <si>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</si>
  <si>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</si>
  <si>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</si>
  <si>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</si>
  <si>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</si>
  <si>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</si>
  <si>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</si>
  <si>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</si>
  <si>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</si>
  <si>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</si>
  <si>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</si>
  <si>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</si>
  <si>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</si>
  <si>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</si>
  <si>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</si>
  <si>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</si>
  <si>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</si>
  <si>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</si>
  <si>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</si>
  <si>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</si>
  <si>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</si>
  <si>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</si>
  <si>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</si>
  <si>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</si>
  <si>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</si>
  <si>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</si>
  <si>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</si>
  <si>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</si>
  <si>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</si>
  <si>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</si>
  <si>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</si>
  <si>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</si>
  <si>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</si>
  <si>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</si>
  <si>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</si>
  <si>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</si>
  <si>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</si>
  <si>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</si>
  <si>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</si>
  <si>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</si>
  <si>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</si>
  <si>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</si>
  <si>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</si>
  <si>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</si>
  <si>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</si>
  <si>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</si>
  <si>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</si>
  <si>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</si>
  <si>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</si>
  <si>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</si>
  <si>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</si>
  <si>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</si>
  <si>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</si>
  <si>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</si>
  <si>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</si>
  <si>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</si>
  <si>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</si>
  <si>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</si>
  <si>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</si>
  <si>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</si>
  <si>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</si>
  <si>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</si>
  <si>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</si>
  <si>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</si>
  <si>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</si>
  <si>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</si>
  <si>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</si>
  <si>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</si>
  <si>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</si>
  <si>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</si>
  <si>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</si>
  <si>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</si>
  <si>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</si>
  <si>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</si>
  <si>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</si>
  <si>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</si>
  <si>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</si>
  <si>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</si>
  <si>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</si>
  <si>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</si>
  <si>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</si>
  <si>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</si>
  <si>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</si>
  <si>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</si>
  <si>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</si>
  <si>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</si>
  <si>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</si>
  <si>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</si>
  <si>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</si>
  <si>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</si>
  <si>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</si>
  <si>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</si>
  <si>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</si>
  <si>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</si>
  <si>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</si>
  <si>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</si>
  <si>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</si>
  <si>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</si>
  <si>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</si>
  <si>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</si>
  <si>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</si>
  <si>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</si>
  <si>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</si>
  <si>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</si>
  <si>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</si>
  <si>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</si>
  <si>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</si>
  <si>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</si>
  <si>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</si>
  <si>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</si>
  <si>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</si>
  <si>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</si>
  <si>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</si>
  <si>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</si>
  <si>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</si>
  <si>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</si>
  <si>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</si>
  <si>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</si>
  <si>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</si>
  <si>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</si>
  <si>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</si>
  <si>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</si>
  <si>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</si>
  <si>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</si>
  <si>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</si>
  <si>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</si>
  <si>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</si>
  <si>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</si>
  <si>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</si>
  <si>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</si>
  <si>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</si>
  <si>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</si>
  <si>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</si>
  <si>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</si>
  <si>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</si>
  <si>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</si>
  <si>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</si>
  <si>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</si>
  <si>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</si>
  <si>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</si>
  <si>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</si>
  <si>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</si>
  <si>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</si>
  <si>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</si>
  <si>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</si>
  <si>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</si>
  <si>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</si>
  <si>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</si>
  <si>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</si>
  <si>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</si>
  <si>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</si>
  <si>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</si>
  <si>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</si>
  <si>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</si>
  <si>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</si>
  <si>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</si>
  <si>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</si>
  <si>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</si>
  <si>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</si>
  <si>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</si>
  <si>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</si>
  <si>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</si>
  <si>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</si>
  <si>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</si>
  <si>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</si>
  <si>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</si>
  <si>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</si>
  <si>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</si>
  <si>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</si>
  <si>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</si>
  <si>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</si>
  <si>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</si>
  <si>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</si>
  <si>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</si>
  <si>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</si>
  <si>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</si>
  <si>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</si>
  <si>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</si>
  <si>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</si>
  <si>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</si>
  <si>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</si>
  <si>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</si>
  <si>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</si>
  <si>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</si>
  <si>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</si>
  <si>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</si>
  <si>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</si>
  <si>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</si>
  <si>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</si>
  <si>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</si>
  <si>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</si>
  <si>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</si>
  <si>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</si>
  <si>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</si>
  <si>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</si>
  <si>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</si>
  <si>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</si>
  <si>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</si>
  <si>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</si>
  <si>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</si>
  <si>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</si>
  <si>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</si>
  <si>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</si>
  <si>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</si>
  <si>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</si>
  <si>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</si>
  <si>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</si>
  <si>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</si>
  <si>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</si>
  <si>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</si>
  <si>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</si>
  <si>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</si>
  <si>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</si>
  <si>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</si>
  <si>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</si>
  <si>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</si>
  <si>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</si>
  <si>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</si>
  <si>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</si>
  <si>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</si>
  <si>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</si>
  <si>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</si>
  <si>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</si>
  <si>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</si>
  <si>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</si>
  <si>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</si>
  <si>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</si>
  <si>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</si>
  <si>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</si>
  <si>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</si>
  <si>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</si>
  <si>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</si>
  <si>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</si>
  <si>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</si>
  <si>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</si>
  <si>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</si>
  <si>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</si>
  <si>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</si>
  <si>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</si>
  <si>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</si>
  <si>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</si>
  <si>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</si>
  <si>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</si>
  <si>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</si>
  <si>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</si>
  <si>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</si>
  <si>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</si>
  <si>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</si>
  <si>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</si>
  <si>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</si>
  <si>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</si>
  <si>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</si>
  <si>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</si>
  <si>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</si>
  <si>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</si>
  <si>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</si>
  <si>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</si>
  <si>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</si>
  <si>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</si>
  <si>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</si>
  <si>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</si>
  <si>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</si>
  <si>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</si>
  <si>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</si>
  <si>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</si>
  <si>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</si>
  <si>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</si>
  <si>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</si>
  <si>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</si>
  <si>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</si>
  <si>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</si>
  <si>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</si>
  <si>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</si>
  <si>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</si>
  <si>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</si>
  <si>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</si>
  <si>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</si>
  <si>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</si>
  <si>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</si>
  <si>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</si>
  <si>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</si>
  <si>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</si>
  <si>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</si>
  <si>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</si>
  <si>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</si>
  <si>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</si>
  <si>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</si>
  <si>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</si>
  <si>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</si>
  <si>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</si>
  <si>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</si>
  <si>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</si>
  <si>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</si>
  <si>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</si>
  <si>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</si>
  <si>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</si>
  <si>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</si>
  <si>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</si>
  <si>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</si>
  <si>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</si>
  <si>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</si>
  <si>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</si>
  <si>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</si>
  <si>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</si>
  <si>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</si>
  <si>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</si>
  <si>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</si>
  <si>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</si>
  <si>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</si>
  <si>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</si>
  <si>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</si>
  <si>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</si>
  <si>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</si>
  <si>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</si>
  <si>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</si>
  <si>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</si>
  <si>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</si>
  <si>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</si>
  <si>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</si>
  <si>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</si>
  <si>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</si>
  <si>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</si>
  <si>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</si>
  <si>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</si>
  <si>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</si>
  <si>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</si>
  <si>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</si>
  <si>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</si>
  <si>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</si>
  <si>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</si>
  <si>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</si>
  <si>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</si>
  <si>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</si>
  <si>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</si>
  <si>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</si>
  <si>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</si>
  <si>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</si>
  <si>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</si>
  <si>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</si>
  <si>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</si>
  <si>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</si>
  <si>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</si>
  <si>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</si>
  <si>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</si>
  <si>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</si>
  <si>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</si>
  <si>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</si>
  <si>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</si>
  <si>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</si>
  <si>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</si>
  <si>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</si>
  <si>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</si>
  <si>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</si>
  <si>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</si>
  <si>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</si>
  <si>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</si>
  <si>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</si>
  <si>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</si>
  <si>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</si>
  <si>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</si>
  <si>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</si>
  <si>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</si>
  <si>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</si>
  <si>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</si>
  <si>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</si>
  <si>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</si>
  <si>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</si>
  <si>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</si>
  <si>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</si>
  <si>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</si>
  <si>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</si>
  <si>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</si>
  <si>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</si>
  <si>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</si>
  <si>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</si>
  <si>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</si>
  <si>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</si>
  <si>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</si>
  <si>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</si>
  <si>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</si>
  <si>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</si>
  <si>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</si>
  <si>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</si>
  <si>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</si>
  <si>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</si>
  <si>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</si>
  <si>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</si>
  <si>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</si>
  <si>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</si>
  <si>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</si>
  <si>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</si>
  <si>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</si>
  <si>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</si>
  <si>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</si>
  <si>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</si>
  <si>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</si>
  <si>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</si>
  <si>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</si>
  <si>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</si>
  <si>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</si>
  <si>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</si>
  <si>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</si>
  <si>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</si>
  <si>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</si>
  <si>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</si>
  <si>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</si>
  <si>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</si>
  <si>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</si>
  <si>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</si>
  <si>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</si>
  <si>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</si>
  <si>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</si>
  <si>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</si>
  <si>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</si>
  <si>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</si>
  <si>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</si>
  <si>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</si>
  <si>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</si>
  <si>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</si>
  <si>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</si>
  <si>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</si>
  <si>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</si>
  <si>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</si>
  <si>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</si>
  <si>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</si>
  <si>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</si>
  <si>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</si>
  <si>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</si>
  <si>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</si>
  <si>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</si>
  <si>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</si>
  <si>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</si>
  <si>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</si>
  <si>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</si>
  <si>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</si>
  <si>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</si>
  <si>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</si>
  <si>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</si>
  <si>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</si>
  <si>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</si>
  <si>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</si>
  <si>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</si>
  <si>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</si>
  <si>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</si>
  <si>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</si>
  <si>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</si>
  <si>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</si>
  <si>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</si>
  <si>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</si>
  <si>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</si>
  <si>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</si>
  <si>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</si>
  <si>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</si>
  <si>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</si>
  <si>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</si>
  <si>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</si>
  <si>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</si>
  <si>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</si>
  <si>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</si>
  <si>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</si>
  <si>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</si>
  <si>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</si>
  <si>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</si>
  <si>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</si>
  <si>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</si>
  <si>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</si>
  <si>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</si>
  <si>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</si>
  <si>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</si>
  <si>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</si>
  <si>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</si>
  <si>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</si>
  <si>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</si>
  <si>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</si>
  <si>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</si>
  <si>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</si>
  <si>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</si>
  <si>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</si>
  <si>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</si>
  <si>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</si>
  <si>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</si>
  <si>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</si>
  <si>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</si>
  <si>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</si>
  <si>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</si>
  <si>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</si>
  <si>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</si>
  <si>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</si>
  <si>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</si>
  <si>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</si>
  <si>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</si>
  <si>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</si>
  <si>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</si>
  <si>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</si>
  <si>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</si>
  <si>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</si>
  <si>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</si>
  <si>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</si>
  <si>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</si>
  <si>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</si>
  <si>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</si>
  <si>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</si>
  <si>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</si>
  <si>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</si>
  <si>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</si>
  <si>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</si>
  <si>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</si>
  <si>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</si>
  <si>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</si>
  <si>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</si>
  <si>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</si>
  <si>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</si>
  <si>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</si>
  <si>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</si>
  <si>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</si>
  <si>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</si>
  <si>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</si>
  <si>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</si>
  <si>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</si>
  <si>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</si>
  <si>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</si>
  <si>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</si>
  <si>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</si>
  <si>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</si>
  <si>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</si>
  <si>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</si>
  <si>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</si>
  <si>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</si>
  <si>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</si>
  <si>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</si>
  <si>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</si>
  <si>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</si>
  <si>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</si>
  <si>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</si>
  <si>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</si>
  <si>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</si>
  <si>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</si>
  <si>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</si>
  <si>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</si>
  <si>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</si>
  <si>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</si>
  <si>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</si>
  <si>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</si>
  <si>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</si>
  <si>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</si>
  <si>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</si>
  <si>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</si>
  <si>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</si>
  <si>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</si>
  <si>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</si>
  <si>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</si>
  <si>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</si>
  <si>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</si>
  <si>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</si>
  <si>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</si>
  <si>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</si>
  <si>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</si>
  <si>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</si>
  <si>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</si>
  <si>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</si>
  <si>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</si>
  <si>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</si>
  <si>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</si>
  <si>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</si>
  <si>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</si>
  <si>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</si>
  <si>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</si>
  <si>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</si>
  <si>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</si>
  <si>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</si>
  <si>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</si>
  <si>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</si>
  <si>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</si>
  <si>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</si>
  <si>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</si>
  <si>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</si>
  <si>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</si>
  <si>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</si>
  <si>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</si>
  <si>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</si>
  <si>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</si>
  <si>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</si>
  <si>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</si>
  <si>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</si>
  <si>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</si>
  <si>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</si>
  <si>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</si>
  <si>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</si>
  <si>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</si>
  <si>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</si>
  <si>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</si>
  <si>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</si>
  <si>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</si>
  <si>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</si>
  <si>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</si>
  <si>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</si>
  <si>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</si>
  <si>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</si>
  <si>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</si>
  <si>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</si>
  <si>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</si>
  <si>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</si>
  <si>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</si>
  <si>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</si>
  <si>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</si>
  <si>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</si>
  <si>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</si>
  <si>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</si>
  <si>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</si>
  <si>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</si>
  <si>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</si>
  <si>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</si>
  <si>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</si>
  <si>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</si>
  <si>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</si>
  <si>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</si>
  <si>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</si>
  <si>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</si>
  <si>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</si>
  <si>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</si>
  <si>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</si>
  <si>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</si>
  <si>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</si>
  <si>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</si>
  <si>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</si>
  <si>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</si>
  <si>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</si>
  <si>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</si>
  <si>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</si>
  <si>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</si>
  <si>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</si>
  <si>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</si>
  <si>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</si>
  <si>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</si>
  <si>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</si>
  <si>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</si>
  <si>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</si>
  <si>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</si>
  <si>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</si>
  <si>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</si>
  <si>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</si>
  <si>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</si>
  <si>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</si>
  <si>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</si>
  <si>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</si>
  <si>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</si>
  <si>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</si>
  <si>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</si>
  <si>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</si>
  <si>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</si>
  <si>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</si>
  <si>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</si>
  <si>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</si>
  <si>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</si>
  <si>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</si>
  <si>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</si>
  <si>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</si>
  <si>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</si>
  <si>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</si>
  <si>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</si>
  <si>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</si>
  <si>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</si>
  <si>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</si>
  <si>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</si>
  <si>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</si>
  <si>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</si>
  <si>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</si>
  <si>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</si>
  <si>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</si>
  <si>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</si>
  <si>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</si>
  <si>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</si>
  <si>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</si>
  <si>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</si>
  <si>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</si>
  <si>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</si>
  <si>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</si>
  <si>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</si>
  <si>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</si>
  <si>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</si>
  <si>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</si>
  <si>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</si>
  <si>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</si>
  <si>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</si>
  <si>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</si>
  <si>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</si>
  <si>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</si>
  <si>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</si>
  <si>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</si>
  <si>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</si>
  <si>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</si>
  <si>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</si>
  <si>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</si>
  <si>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</si>
  <si>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</si>
  <si>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</si>
  <si>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</si>
  <si>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</si>
  <si>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</si>
  <si>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</si>
  <si>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</si>
  <si>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</si>
  <si>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</si>
  <si>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</si>
  <si>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</si>
  <si>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</si>
  <si>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</si>
  <si>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</si>
  <si>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</si>
  <si>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</si>
  <si>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</si>
  <si>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</si>
  <si>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</si>
  <si>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</si>
  <si>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</si>
  <si>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</si>
  <si>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</si>
  <si>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</si>
  <si>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</si>
  <si>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</si>
  <si>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</si>
  <si>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</si>
  <si>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</si>
  <si>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</si>
  <si>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</si>
  <si>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</si>
  <si>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</si>
  <si>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</si>
  <si>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</si>
  <si>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</si>
  <si>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</si>
  <si>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</si>
  <si>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</si>
  <si>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</si>
  <si>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</si>
  <si>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</si>
  <si>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</si>
  <si>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</si>
  <si>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</si>
  <si>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</si>
  <si>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</si>
  <si>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</si>
  <si>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</si>
  <si>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</si>
  <si>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</si>
  <si>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</si>
  <si>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</si>
  <si>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</si>
  <si>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</si>
  <si>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</si>
  <si>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</si>
  <si>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</si>
  <si>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</si>
  <si>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</si>
  <si>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</si>
  <si>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</si>
  <si>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</si>
  <si>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</si>
  <si>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</si>
  <si>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</si>
  <si>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</si>
  <si>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</si>
  <si>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</si>
  <si>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</si>
  <si>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</si>
  <si>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</si>
  <si>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</si>
  <si>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</si>
  <si>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</si>
  <si>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</si>
  <si>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</si>
  <si>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</si>
  <si>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</si>
  <si>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</si>
  <si>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</si>
  <si>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</si>
  <si>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</si>
  <si>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</si>
  <si>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</si>
  <si>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</si>
  <si>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</si>
  <si>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</si>
  <si>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</si>
  <si>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</si>
  <si>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</si>
  <si>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</si>
  <si>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</si>
  <si>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</si>
  <si>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</si>
  <si>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</si>
  <si>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</si>
  <si>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</si>
  <si>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</si>
  <si>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</si>
  <si>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</si>
  <si>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</si>
  <si>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</si>
  <si>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</si>
  <si>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</si>
  <si>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</si>
  <si>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</si>
  <si>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</si>
  <si>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</si>
  <si>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</si>
  <si>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</si>
  <si>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</si>
  <si>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</si>
  <si>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</si>
  <si>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</si>
  <si>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</si>
  <si>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</si>
  <si>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</si>
  <si>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</si>
  <si>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</si>
  <si>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</si>
  <si>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</si>
  <si>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</si>
  <si>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</si>
  <si>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</si>
  <si>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</si>
  <si>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</si>
  <si>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</si>
  <si>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</si>
  <si>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</si>
  <si>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</si>
  <si>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</si>
  <si>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</si>
  <si>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</si>
  <si>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</si>
  <si>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</si>
  <si>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</si>
  <si>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</si>
  <si>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</si>
  <si>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</si>
  <si>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</si>
  <si>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</si>
  <si>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</si>
  <si>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</si>
  <si>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</si>
  <si>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</si>
  <si>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</si>
  <si>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</si>
  <si>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</si>
  <si>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</si>
  <si>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</si>
  <si>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</si>
  <si>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</si>
  <si>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</si>
  <si>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</si>
  <si>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</si>
  <si>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</si>
  <si>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</si>
  <si>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</si>
  <si>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</si>
  <si>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</si>
  <si>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</si>
  <si>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</si>
  <si>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</si>
  <si>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</si>
  <si>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</si>
  <si>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</si>
  <si>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</si>
  <si>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</si>
  <si>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</si>
  <si>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</si>
  <si>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</si>
  <si>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</si>
  <si>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</si>
  <si>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</si>
  <si>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</si>
  <si>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</si>
  <si>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</si>
  <si>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</si>
  <si>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</si>
  <si>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</si>
  <si>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</si>
  <si>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</si>
  <si>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</si>
  <si>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</si>
  <si>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</si>
  <si>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</si>
  <si>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</si>
  <si>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</si>
  <si>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</si>
  <si>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</si>
  <si>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</si>
  <si>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</si>
  <si>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</si>
  <si>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</si>
  <si>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</si>
  <si>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</si>
  <si>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</si>
  <si>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</si>
  <si>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</si>
  <si>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</si>
  <si>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</si>
  <si>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</si>
  <si>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</si>
  <si>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</si>
  <si>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</si>
  <si>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</si>
  <si>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</si>
  <si>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</si>
  <si>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</si>
  <si>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</si>
  <si>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</si>
  <si>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</si>
  <si>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</si>
  <si>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</si>
  <si>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</si>
  <si>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</si>
  <si>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</si>
  <si>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</si>
  <si>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</si>
  <si>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</si>
  <si>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</si>
  <si>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</si>
  <si>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</si>
  <si>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</si>
  <si>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</si>
  <si>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</si>
  <si>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</si>
  <si>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</si>
  <si>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</si>
  <si>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</si>
  <si>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</si>
  <si>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</si>
  <si>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</si>
  <si>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</si>
  <si>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</si>
  <si>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</si>
  <si>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</si>
  <si>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</si>
  <si>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</si>
  <si>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</si>
  <si>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</si>
  <si>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</si>
  <si>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</si>
  <si>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</si>
  <si>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</si>
  <si>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</si>
  <si>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</si>
  <si>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</si>
  <si>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</si>
  <si>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</si>
  <si>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</si>
  <si>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</si>
  <si>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</si>
  <si>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</si>
  <si>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</si>
  <si>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</si>
  <si>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</si>
  <si>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</si>
  <si>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</si>
  <si>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</si>
  <si>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</si>
  <si>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</si>
  <si>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</si>
  <si>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</si>
  <si>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</si>
  <si>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</si>
  <si>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</si>
  <si>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</si>
  <si>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</si>
  <si>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</si>
  <si>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</si>
  <si>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</si>
  <si>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</si>
  <si>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</si>
  <si>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</si>
  <si>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</si>
  <si>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</si>
  <si>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</si>
  <si>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</si>
  <si>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</si>
  <si>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</si>
  <si>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</si>
  <si>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</si>
  <si>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</si>
  <si>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</si>
  <si>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</si>
  <si>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</si>
  <si>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</si>
  <si>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</si>
  <si>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</si>
  <si>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</si>
  <si>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</si>
  <si>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</si>
  <si>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</si>
  <si>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</si>
  <si>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</si>
  <si>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</si>
  <si>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</si>
  <si>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</si>
  <si>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</si>
  <si>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</si>
  <si>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</si>
  <si>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</si>
  <si>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</si>
  <si>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</si>
  <si>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</si>
  <si>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</si>
  <si>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</si>
  <si>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</si>
  <si>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</si>
  <si>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</si>
  <si>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</si>
  <si>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</si>
  <si>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</si>
  <si>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</si>
  <si>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</si>
  <si>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</si>
  <si>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</si>
  <si>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</si>
  <si>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</si>
  <si>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</si>
  <si>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</si>
  <si>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</si>
  <si>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</si>
  <si>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</si>
  <si>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</si>
  <si>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</si>
  <si>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</si>
  <si>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</si>
  <si>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</si>
  <si>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</si>
  <si>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</si>
  <si>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</si>
  <si>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</si>
  <si>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</si>
  <si>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</si>
  <si>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</si>
  <si>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</si>
  <si>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</si>
  <si>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</si>
  <si>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</si>
  <si>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</si>
  <si>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</si>
  <si>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</si>
  <si>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</si>
  <si>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</si>
  <si>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</si>
  <si>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</si>
  <si>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</si>
  <si>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</si>
  <si>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</si>
  <si>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</si>
  <si>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</si>
  <si>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</si>
  <si>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</si>
  <si>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</si>
  <si>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</si>
  <si>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</si>
  <si>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</si>
  <si>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</si>
  <si>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</si>
  <si>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</si>
  <si>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</si>
  <si>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</si>
  <si>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</si>
  <si>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</si>
  <si>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</si>
  <si>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</si>
  <si>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</si>
  <si>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</si>
  <si>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</si>
  <si>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</si>
  <si>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</si>
  <si>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</si>
  <si>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</si>
  <si>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</si>
  <si>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</si>
  <si>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</si>
  <si>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</si>
  <si>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</si>
  <si>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</si>
  <si>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</si>
  <si>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</si>
  <si>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</si>
  <si>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</si>
  <si>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</si>
  <si>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</si>
  <si>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</si>
  <si>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</si>
  <si>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</si>
  <si>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</si>
  <si>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</si>
  <si>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</si>
  <si>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</si>
  <si>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</si>
  <si>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</si>
  <si>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</si>
  <si>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</si>
  <si>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</si>
  <si>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</si>
  <si>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</si>
  <si>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</si>
  <si>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</si>
  <si>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</si>
  <si>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</si>
  <si>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</si>
  <si>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</si>
  <si>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</si>
  <si>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</si>
  <si>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</si>
  <si>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</si>
  <si>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</si>
  <si>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</si>
  <si>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</si>
  <si>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</si>
  <si>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</si>
  <si>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</si>
  <si>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</si>
  <si>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</si>
  <si>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</si>
  <si>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</si>
  <si>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</si>
  <si>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</si>
  <si>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</si>
  <si>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</si>
  <si>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</si>
  <si>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</si>
  <si>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</si>
  <si>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</si>
  <si>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</si>
  <si>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</si>
  <si>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</si>
  <si>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</si>
  <si>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</si>
  <si>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</si>
  <si>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</si>
  <si>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</si>
  <si>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</si>
  <si>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</si>
  <si>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</si>
  <si>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</si>
  <si>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</si>
  <si>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</si>
  <si>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</si>
  <si>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</si>
  <si>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</si>
  <si>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</si>
  <si>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</si>
  <si>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</si>
  <si>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</si>
  <si>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</si>
  <si>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</si>
  <si>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</si>
  <si>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</si>
  <si>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</si>
  <si>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</si>
  <si>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</si>
  <si>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</si>
  <si>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</si>
  <si>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</si>
  <si>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</si>
  <si>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</si>
  <si>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</si>
  <si>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</si>
  <si>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</si>
  <si>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</si>
  <si>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</si>
  <si>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</si>
  <si>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</si>
  <si>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</si>
  <si>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</si>
  <si>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</si>
  <si>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</si>
  <si>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</si>
  <si>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</si>
  <si>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</si>
  <si>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</si>
  <si>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</si>
  <si>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</si>
  <si>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</si>
  <si>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</si>
  <si>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</si>
  <si>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</si>
  <si>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</si>
  <si>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</si>
  <si>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</si>
  <si>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</si>
  <si>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</si>
  <si>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</si>
  <si>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</si>
  <si>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</si>
  <si>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</si>
  <si>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</si>
  <si>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</si>
  <si>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</si>
  <si>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</si>
  <si>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</si>
  <si>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</si>
  <si>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</si>
  <si>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</si>
  <si>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</si>
  <si>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</si>
  <si>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</si>
  <si>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</si>
  <si>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</si>
  <si>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</si>
  <si>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</si>
  <si>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</si>
  <si>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</si>
  <si>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</si>
  <si>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</si>
  <si>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</si>
  <si>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</si>
  <si>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</si>
  <si>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</si>
  <si>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</si>
  <si>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</si>
  <si>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</si>
  <si>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</si>
  <si>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</si>
  <si>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</si>
  <si>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</si>
  <si>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</si>
  <si>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</si>
  <si>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</si>
  <si>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</si>
  <si>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</si>
  <si>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</si>
  <si>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</si>
  <si>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</si>
  <si>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</si>
  <si>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</si>
  <si>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</si>
  <si>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</si>
  <si>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</si>
  <si>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</si>
  <si>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</si>
  <si>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</si>
  <si>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</si>
  <si>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</si>
  <si>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</si>
  <si>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</si>
  <si>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</si>
  <si>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</si>
  <si>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</si>
  <si>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</si>
  <si>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</si>
  <si>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</si>
  <si>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</si>
  <si>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</si>
  <si>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</si>
  <si>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</si>
  <si>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</si>
  <si>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</si>
  <si>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</si>
  <si>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</si>
  <si>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</si>
  <si>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</si>
  <si>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</si>
  <si>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</si>
  <si>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</si>
  <si>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</si>
  <si>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</si>
  <si>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</si>
  <si>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</si>
  <si>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</si>
  <si>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</si>
  <si>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</si>
  <si>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</si>
  <si>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</si>
  <si>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</si>
  <si>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</si>
  <si>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</si>
  <si>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</si>
  <si>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</si>
  <si>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</si>
  <si>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</si>
  <si>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</si>
  <si>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</si>
  <si>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</si>
  <si>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</si>
  <si>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</si>
  <si>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</si>
  <si>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</si>
  <si>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</si>
  <si>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</si>
  <si>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</si>
  <si>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</si>
  <si>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</si>
  <si>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</si>
  <si>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</si>
  <si>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</si>
  <si>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</si>
  <si>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</si>
  <si>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</si>
  <si>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</si>
  <si>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</si>
  <si>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</si>
  <si>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</si>
  <si>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</si>
  <si>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</si>
  <si>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</si>
  <si>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</si>
  <si>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</si>
  <si>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</si>
  <si>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</si>
  <si>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</si>
  <si>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</si>
  <si>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</si>
  <si>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</si>
  <si>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</si>
  <si>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</si>
  <si>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</si>
  <si>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</si>
  <si>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</si>
  <si>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</si>
  <si>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</si>
  <si>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</si>
  <si>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</si>
  <si>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</si>
  <si>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</si>
  <si>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</si>
  <si>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</si>
  <si>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</si>
  <si>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</si>
  <si>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</si>
  <si>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</si>
  <si>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</si>
  <si>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</si>
  <si>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</si>
  <si>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</si>
  <si>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</si>
  <si>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</si>
  <si>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</si>
  <si>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</si>
  <si>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</si>
  <si>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</si>
  <si>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</si>
  <si>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</si>
  <si>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</si>
  <si>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</si>
  <si>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</si>
  <si>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</si>
  <si>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</si>
  <si>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</si>
  <si>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</si>
  <si>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</si>
  <si>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</si>
  <si>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</si>
  <si>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</si>
  <si>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</si>
  <si>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</si>
  <si>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</si>
  <si>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</si>
  <si>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</si>
  <si>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</si>
  <si>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</si>
  <si>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</si>
  <si>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</si>
  <si>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</si>
  <si>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</si>
  <si>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</si>
  <si>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</si>
  <si>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</si>
  <si>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</si>
  <si>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</si>
  <si>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</si>
  <si>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</si>
  <si>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</si>
  <si>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</si>
  <si>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</si>
  <si>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</si>
  <si>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</si>
  <si>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</si>
  <si>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</si>
  <si>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</si>
  <si>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</si>
  <si>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</si>
  <si>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</si>
  <si>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</si>
  <si>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</si>
  <si>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</si>
  <si>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</si>
  <si>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</si>
  <si>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</si>
  <si>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</si>
  <si>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</si>
  <si>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</si>
  <si>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</si>
  <si>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</si>
  <si>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</si>
  <si>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</si>
  <si>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</si>
  <si>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</si>
  <si>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</si>
  <si>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</si>
  <si>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</si>
  <si>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</si>
  <si>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</si>
  <si>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</si>
  <si>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</si>
  <si>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</si>
  <si>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</si>
  <si>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</si>
  <si>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</si>
  <si>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</si>
  <si>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</si>
  <si>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</si>
  <si>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</si>
  <si>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</si>
  <si>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</si>
  <si>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</si>
  <si>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</si>
  <si>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</si>
  <si>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</si>
  <si>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</si>
  <si>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</si>
  <si>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</si>
  <si>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</si>
  <si>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</si>
  <si>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</si>
  <si>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</si>
  <si>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</si>
  <si>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</si>
  <si>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</si>
  <si>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</si>
  <si>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</si>
  <si>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</si>
  <si>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</si>
  <si>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</si>
  <si>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</si>
  <si>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</si>
  <si>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</si>
  <si>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</si>
  <si>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</si>
  <si>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</si>
  <si>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</si>
  <si>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</si>
  <si>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</si>
  <si>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</si>
  <si>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</si>
  <si>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</si>
  <si>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</si>
  <si>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</si>
  <si>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</si>
  <si>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</si>
  <si>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</si>
  <si>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</si>
  <si>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</si>
  <si>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</si>
  <si>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</si>
  <si>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</si>
  <si>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</si>
  <si>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</si>
  <si>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</si>
  <si>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</si>
  <si>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</si>
  <si>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</si>
  <si>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</si>
  <si>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</si>
  <si>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</si>
  <si>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</si>
  <si>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</si>
  <si>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</si>
  <si>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</si>
  <si>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</si>
  <si>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</si>
  <si>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</si>
  <si>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</si>
  <si>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</si>
  <si>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</si>
  <si>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</si>
  <si>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</si>
  <si>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</si>
  <si>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</si>
  <si>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</si>
  <si>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</si>
  <si>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</si>
  <si>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</si>
  <si>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</si>
  <si>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</si>
  <si>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</si>
  <si>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</si>
  <si>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</si>
  <si>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</si>
  <si>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</si>
  <si>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</si>
  <si>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</si>
  <si>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</si>
  <si>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</si>
  <si>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</si>
  <si>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</si>
  <si>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</si>
  <si>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</si>
  <si>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</si>
  <si>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</si>
  <si>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</si>
  <si>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</si>
  <si>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</si>
  <si>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</si>
  <si>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</si>
  <si>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</si>
  <si>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</si>
  <si>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</si>
  <si>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</si>
  <si>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</si>
  <si>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</si>
  <si>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</si>
  <si>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</si>
  <si>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</si>
  <si>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</si>
  <si>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</si>
  <si>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</si>
  <si>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</si>
  <si>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</si>
  <si>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</si>
  <si>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</si>
  <si>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</si>
  <si>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</si>
  <si>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</si>
  <si>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</si>
  <si>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</si>
  <si>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</si>
  <si>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</si>
  <si>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</si>
  <si>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</si>
  <si>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</si>
  <si>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</si>
  <si>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</si>
  <si>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</si>
  <si>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</si>
  <si>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</si>
  <si>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</si>
  <si>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</si>
  <si>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</si>
  <si>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</si>
  <si>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</si>
  <si>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</si>
  <si>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</si>
  <si>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</si>
  <si>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</si>
  <si>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</si>
  <si>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</si>
  <si>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</si>
  <si>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</si>
  <si>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</si>
  <si>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</si>
  <si>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</si>
  <si>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</si>
  <si>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</si>
  <si>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</si>
  <si>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</si>
  <si>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</si>
  <si>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</si>
  <si>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</si>
  <si>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</si>
  <si>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</si>
  <si>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</si>
  <si>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</si>
  <si>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</si>
  <si>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</si>
  <si>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</si>
  <si>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</si>
  <si>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</si>
  <si>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</si>
  <si>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</si>
  <si>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</si>
  <si>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</si>
  <si>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</si>
  <si>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</si>
  <si>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</si>
  <si>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</si>
  <si>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</si>
  <si>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</si>
  <si>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</si>
  <si>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</si>
  <si>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</si>
  <si>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</si>
  <si>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</si>
  <si>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</si>
  <si>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</si>
  <si>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</si>
  <si>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</si>
  <si>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</si>
  <si>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</si>
  <si>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</si>
  <si>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</si>
  <si>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</si>
  <si>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</si>
  <si>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</si>
  <si>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</si>
  <si>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</si>
  <si>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</si>
  <si>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</si>
  <si>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</si>
  <si>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</si>
  <si>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</si>
  <si>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</si>
  <si>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</si>
  <si>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</si>
  <si>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</si>
  <si>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</si>
  <si>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</si>
  <si>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</si>
  <si>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</si>
  <si>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</si>
  <si>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</si>
  <si>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</si>
  <si>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</si>
  <si>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</si>
  <si>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</si>
  <si>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</si>
  <si>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</si>
  <si>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</si>
  <si>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</si>
  <si>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</si>
  <si>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</si>
  <si>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</si>
  <si>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</si>
  <si>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</si>
  <si>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</si>
  <si>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</si>
  <si>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</si>
  <si>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</si>
  <si>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</si>
  <si>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</si>
  <si>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</si>
  <si>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</si>
  <si>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</si>
  <si>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</si>
  <si>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</si>
  <si>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</si>
  <si>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</si>
  <si>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</si>
  <si>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</si>
  <si>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</si>
  <si>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</si>
  <si>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</si>
  <si>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</si>
  <si>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</si>
  <si>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</si>
  <si>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</si>
  <si>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</si>
  <si>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</si>
  <si>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</si>
  <si>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</si>
  <si>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</si>
  <si>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</si>
  <si>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</si>
  <si>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</si>
  <si>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</si>
  <si>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</si>
  <si>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</si>
  <si>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</si>
  <si>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</si>
  <si>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</si>
  <si>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</si>
  <si>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</si>
  <si>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</si>
  <si>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</si>
  <si>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</si>
  <si>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</si>
  <si>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</si>
  <si>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</si>
  <si>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</si>
  <si>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</si>
  <si>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</si>
  <si>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</si>
  <si>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</si>
  <si>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</si>
  <si>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</si>
  <si>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</si>
  <si>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</si>
  <si>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</si>
  <si>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</si>
  <si>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</si>
  <si>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</si>
  <si>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</si>
  <si>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</si>
  <si>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</si>
  <si>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</si>
  <si>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</si>
  <si>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</si>
  <si>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</si>
  <si>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</si>
  <si>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</si>
  <si>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</si>
  <si>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</si>
  <si>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</si>
  <si>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</si>
  <si>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</si>
  <si>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</si>
  <si>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</si>
  <si>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</si>
  <si>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</si>
  <si>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</si>
  <si>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</si>
  <si>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</si>
  <si>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</si>
  <si>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</si>
  <si>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</si>
  <si>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</si>
  <si>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</si>
  <si>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</si>
  <si>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</si>
  <si>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</si>
  <si>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</si>
  <si>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</si>
  <si>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</si>
  <si>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</si>
  <si>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</si>
  <si>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</si>
  <si>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</si>
  <si>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</si>
  <si>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</si>
  <si>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</si>
  <si>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</si>
  <si>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</si>
  <si>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</si>
  <si>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</si>
  <si>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</si>
  <si>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</si>
  <si>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</si>
  <si>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</si>
  <si>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</si>
  <si>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</si>
  <si>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</si>
  <si>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</si>
  <si>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</si>
  <si>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</si>
  <si>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</si>
  <si>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</si>
  <si>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</si>
  <si>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</si>
  <si>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</si>
  <si>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</si>
  <si>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</si>
  <si>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</si>
  <si>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</si>
  <si>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</si>
  <si>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</si>
  <si>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</si>
  <si>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</si>
  <si>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</si>
  <si>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</si>
  <si>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</si>
  <si>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</si>
  <si>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</si>
  <si>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</si>
  <si>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</si>
  <si>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</si>
  <si>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</si>
  <si>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</si>
  <si>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</si>
  <si>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</si>
  <si>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</si>
  <si>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</si>
  <si>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</si>
  <si>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</si>
  <si>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</si>
  <si>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</si>
  <si>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</si>
  <si>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</si>
  <si>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</si>
  <si>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</si>
  <si>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</si>
  <si>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</si>
  <si>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</si>
  <si>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</si>
  <si>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</si>
  <si>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</si>
  <si>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</si>
  <si>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</si>
  <si>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</si>
  <si>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</si>
  <si>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</si>
  <si>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</si>
  <si>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</si>
  <si>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</si>
  <si>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</si>
  <si>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</si>
  <si>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</si>
  <si>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</si>
  <si>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</si>
  <si>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</si>
  <si>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</si>
  <si>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</si>
  <si>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</si>
  <si>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</si>
  <si>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</si>
  <si>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</si>
  <si>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</si>
  <si>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</si>
  <si>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</si>
  <si>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</si>
  <si>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</si>
  <si>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</si>
  <si>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</si>
  <si>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</si>
  <si>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</si>
  <si>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</si>
  <si>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</si>
  <si>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</si>
  <si>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</si>
  <si>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</si>
  <si>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</si>
  <si>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</si>
  <si>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</si>
  <si>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</si>
  <si>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</si>
  <si>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</si>
  <si>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</si>
  <si>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</si>
  <si>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</si>
  <si>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</si>
  <si>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</si>
  <si>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</si>
  <si>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</si>
  <si>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</si>
  <si>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</si>
  <si>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</si>
  <si>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</si>
  <si>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</si>
  <si>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</si>
  <si>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</si>
  <si>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</si>
  <si>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</si>
  <si>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</si>
  <si>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</si>
  <si>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</si>
  <si>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</si>
  <si>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</si>
  <si>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</si>
  <si>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</si>
  <si>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</si>
  <si>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</si>
  <si>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</si>
  <si>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</si>
  <si>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</si>
  <si>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</si>
  <si>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</si>
  <si>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</si>
  <si>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</si>
  <si>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</si>
  <si>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</si>
  <si>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</si>
  <si>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</si>
  <si>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</si>
  <si>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</si>
  <si>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</si>
  <si>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</si>
  <si>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</si>
  <si>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</si>
  <si>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</si>
  <si>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</si>
  <si>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</si>
  <si>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</si>
  <si>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</si>
  <si>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</si>
  <si>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</si>
  <si>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</si>
  <si>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</si>
  <si>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</si>
  <si>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</si>
  <si>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</si>
  <si>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</si>
  <si>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</si>
  <si>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</si>
  <si>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</si>
  <si>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</si>
  <si>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</si>
  <si>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</si>
  <si>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</si>
  <si>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</si>
  <si>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</si>
  <si>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</si>
  <si>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</si>
  <si>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</si>
  <si>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</si>
  <si>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</si>
  <si>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</si>
  <si>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</si>
  <si>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</si>
  <si>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</si>
  <si>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</si>
  <si>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</si>
  <si>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</si>
  <si>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</si>
  <si>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</si>
  <si>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</si>
  <si>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</si>
  <si>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</si>
  <si>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</si>
  <si>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</si>
  <si>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</si>
  <si>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</si>
  <si>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</si>
  <si>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</si>
  <si>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</si>
  <si>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</si>
  <si>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</si>
  <si>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</si>
  <si>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</si>
  <si>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</si>
  <si>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</si>
  <si>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</si>
  <si>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</si>
  <si>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</si>
  <si>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</si>
  <si>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</si>
  <si>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</si>
  <si>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</si>
  <si>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</si>
  <si>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</si>
  <si>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</si>
  <si>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</si>
  <si>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</si>
  <si>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</si>
  <si>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</si>
  <si>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</si>
  <si>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</si>
  <si>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</si>
  <si>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</si>
  <si>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</si>
  <si>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</si>
  <si>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</si>
  <si>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</si>
  <si>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</si>
  <si>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</si>
  <si>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</si>
  <si>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</si>
  <si>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</si>
  <si>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</si>
  <si>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</si>
  <si>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</si>
  <si>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</si>
  <si>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</si>
  <si>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</si>
  <si>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</si>
  <si>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</si>
  <si>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</si>
  <si>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</si>
  <si>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</si>
  <si>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</si>
  <si>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</si>
  <si>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</si>
  <si>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</si>
  <si>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</si>
  <si>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</si>
  <si>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</si>
  <si>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</si>
  <si>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</si>
  <si>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</si>
  <si>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</si>
  <si>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</si>
  <si>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</si>
  <si>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</si>
  <si>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</si>
  <si>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</si>
  <si>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</si>
  <si>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</si>
  <si>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</si>
  <si>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</si>
  <si>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</si>
  <si>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</si>
  <si>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</si>
  <si>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</si>
  <si>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</si>
  <si>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</si>
  <si>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</si>
  <si>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</si>
  <si>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</si>
  <si>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</si>
  <si>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</si>
  <si>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</si>
  <si>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</si>
  <si>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</si>
  <si>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</si>
  <si>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</si>
  <si>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</si>
  <si>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</si>
  <si>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</si>
  <si>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</si>
  <si>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</si>
  <si>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</si>
  <si>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</si>
  <si>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</si>
  <si>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</si>
  <si>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</si>
  <si>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</si>
  <si>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</si>
  <si>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</si>
  <si>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</si>
  <si>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</si>
  <si>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</si>
  <si>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</si>
  <si>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</si>
  <si>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</si>
  <si>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</si>
  <si>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</si>
  <si>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</si>
  <si>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</si>
  <si>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</si>
  <si>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</si>
  <si>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</si>
  <si>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</si>
  <si>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</si>
  <si>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</si>
  <si>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</si>
  <si>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</si>
  <si>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</si>
  <si>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</si>
  <si>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</si>
  <si>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</si>
  <si>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</si>
  <si>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</si>
  <si>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</si>
  <si>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</si>
  <si>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</si>
  <si>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</si>
  <si>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</si>
  <si>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</si>
  <si>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</si>
  <si>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</si>
  <si>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</si>
  <si>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</si>
  <si>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</si>
  <si>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</si>
  <si>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</si>
  <si>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</si>
  <si>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</si>
  <si>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</si>
  <si>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</si>
  <si>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</si>
  <si>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</si>
  <si>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</si>
  <si>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</si>
  <si>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</si>
  <si>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</si>
  <si>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</si>
  <si>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</si>
  <si>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</si>
  <si>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</si>
  <si>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</si>
  <si>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</si>
  <si>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</si>
  <si>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</si>
  <si>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</si>
  <si>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</si>
  <si>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</si>
  <si>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</si>
  <si>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</si>
  <si>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</si>
  <si>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</si>
  <si>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</si>
  <si>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</si>
  <si>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</si>
  <si>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</si>
  <si>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</si>
  <si>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</si>
  <si>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</si>
  <si>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</si>
  <si>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</si>
  <si>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</si>
  <si>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</si>
  <si>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</si>
  <si>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</si>
  <si>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</si>
  <si>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</si>
  <si>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</si>
  <si>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</si>
  <si>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</si>
  <si>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</si>
  <si>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</si>
  <si>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</si>
  <si>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</si>
  <si>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</si>
  <si>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</si>
  <si>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</si>
  <si>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</si>
  <si>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</si>
  <si>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</si>
  <si>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</si>
  <si>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</si>
  <si>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</si>
  <si>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</si>
  <si>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</si>
  <si>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</si>
  <si>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</si>
  <si>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</si>
  <si>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</si>
  <si>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</si>
  <si>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</si>
  <si>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</si>
  <si>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</si>
  <si>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</si>
  <si>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</si>
  <si>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</si>
  <si>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</si>
  <si>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</si>
  <si>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</si>
  <si>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</si>
  <si>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</si>
  <si>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</si>
  <si>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</si>
  <si>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</si>
  <si>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</si>
  <si>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</si>
  <si>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</si>
  <si>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</si>
  <si>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</si>
  <si>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</si>
  <si>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</si>
  <si>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</si>
  <si>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</si>
  <si>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</si>
  <si>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</si>
  <si>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</si>
  <si>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</si>
  <si>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</si>
  <si>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</si>
  <si>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</si>
  <si>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</si>
  <si>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</si>
  <si>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</si>
  <si>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</si>
  <si>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</si>
  <si>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</si>
  <si>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</si>
  <si>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</si>
  <si>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</si>
  <si>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</si>
  <si>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</si>
  <si>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</si>
  <si>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</si>
  <si>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</si>
  <si>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</si>
  <si>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</si>
  <si>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</si>
  <si>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</si>
  <si>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</si>
  <si>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</si>
  <si>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</si>
  <si>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</si>
  <si>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</si>
  <si>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</si>
  <si>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</si>
  <si>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</si>
  <si>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</si>
  <si>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</si>
  <si>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</si>
  <si>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</si>
  <si>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</si>
  <si>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</si>
  <si>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</si>
  <si>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</si>
  <si>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</si>
  <si>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</si>
  <si>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</si>
  <si>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</si>
  <si>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</si>
  <si>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</si>
  <si>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</si>
  <si>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</si>
  <si>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</si>
  <si>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</si>
  <si>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</si>
  <si>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</si>
  <si>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</si>
  <si>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</si>
  <si>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</si>
  <si>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</si>
  <si>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</si>
  <si>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</si>
  <si>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</si>
  <si>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</si>
  <si>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</si>
  <si>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</si>
  <si>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</si>
  <si>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</si>
  <si>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</si>
  <si>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</si>
  <si>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</si>
  <si>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</si>
  <si>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</si>
  <si>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</si>
  <si>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</si>
  <si>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</si>
  <si>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</si>
  <si>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</si>
  <si>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</si>
  <si>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</si>
  <si>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</si>
  <si>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</si>
  <si>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</si>
  <si>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</si>
  <si>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</si>
  <si>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</si>
  <si>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</si>
  <si>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</si>
  <si>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</si>
  <si>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</si>
  <si>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</si>
  <si>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</si>
  <si>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</si>
  <si>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</si>
  <si>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</si>
  <si>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</si>
  <si>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</si>
  <si>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</si>
  <si>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</si>
  <si>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</si>
  <si>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</si>
  <si>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</si>
  <si>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</si>
  <si>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</si>
  <si>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</si>
  <si>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</si>
  <si>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</si>
  <si>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</si>
  <si>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</si>
  <si>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</si>
  <si>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</si>
  <si>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</si>
  <si>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</si>
  <si>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</si>
  <si>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</si>
  <si>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</si>
  <si>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</si>
  <si>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</si>
  <si>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</si>
  <si>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</si>
  <si>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</si>
  <si>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</si>
  <si>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</si>
  <si>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</si>
  <si>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</si>
  <si>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</si>
  <si>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</si>
  <si>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</si>
  <si>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</si>
  <si>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</si>
  <si>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</si>
  <si>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</si>
  <si>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</si>
  <si>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</si>
  <si>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</si>
  <si>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</si>
  <si>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</si>
  <si>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</si>
  <si>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</si>
  <si>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</si>
  <si>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</si>
  <si>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</si>
  <si>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</si>
  <si>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</si>
  <si>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</si>
  <si>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</si>
  <si>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</si>
  <si>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</si>
  <si>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</si>
  <si>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</si>
  <si>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</si>
  <si>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</si>
  <si>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</si>
  <si>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</si>
  <si>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</si>
  <si>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</si>
  <si>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</si>
  <si>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</si>
  <si>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</si>
  <si>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</si>
  <si>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</si>
  <si>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</si>
  <si>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</si>
  <si>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</si>
  <si>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</si>
  <si>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</si>
  <si>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</si>
  <si>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</si>
  <si>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</si>
  <si>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</si>
  <si>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</si>
  <si>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</si>
  <si>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</si>
  <si>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</si>
  <si>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</si>
  <si>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</si>
  <si>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</si>
  <si>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</si>
  <si>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</si>
  <si>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</si>
  <si>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</si>
  <si>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</si>
  <si>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</si>
  <si>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</si>
  <si>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</si>
  <si>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</si>
  <si>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</si>
  <si>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</si>
  <si>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</si>
  <si>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</si>
  <si>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</si>
  <si>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</si>
  <si>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</si>
  <si>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</si>
  <si>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</si>
  <si>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</si>
  <si>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</si>
  <si>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</si>
  <si>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</si>
  <si>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</si>
  <si>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</si>
  <si>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</si>
  <si>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</si>
  <si>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</si>
  <si>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</si>
  <si>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</si>
  <si>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</si>
  <si>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</si>
  <si>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</si>
  <si>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</si>
  <si>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</si>
  <si>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</si>
  <si>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</si>
  <si>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</si>
  <si>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</si>
  <si>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</si>
  <si>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</si>
  <si>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</si>
  <si>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</si>
  <si>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</si>
  <si>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</si>
  <si>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</si>
  <si>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</si>
  <si>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</si>
  <si>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</si>
  <si>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</si>
  <si>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</si>
  <si>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</si>
  <si>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</si>
  <si>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</si>
  <si>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</si>
  <si>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</si>
  <si>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</si>
  <si>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</si>
  <si>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</si>
  <si>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</si>
  <si>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</si>
  <si>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</si>
  <si>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</si>
  <si>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</si>
  <si>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</si>
  <si>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</si>
  <si>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</si>
  <si>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</si>
  <si>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</si>
  <si>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</si>
  <si>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</si>
  <si>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</si>
  <si>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</si>
  <si>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</si>
  <si>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</si>
  <si>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</si>
  <si>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</si>
  <si>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</si>
  <si>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</si>
  <si>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</si>
  <si>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</si>
  <si>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</si>
  <si>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</si>
  <si>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</si>
  <si>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</si>
  <si>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</si>
  <si>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</si>
  <si>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</si>
  <si>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</si>
  <si>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</si>
  <si>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</si>
  <si>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</si>
  <si>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</si>
  <si>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</si>
  <si>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</si>
  <si>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</si>
  <si>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</si>
  <si>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</si>
  <si>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</si>
  <si>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</si>
  <si>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</si>
  <si>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</si>
  <si>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</si>
  <si>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</si>
  <si>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</si>
  <si>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</si>
  <si>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</si>
  <si>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</si>
  <si>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</si>
  <si>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</si>
  <si>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</si>
  <si>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</si>
  <si>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</si>
  <si>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</si>
  <si>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</si>
  <si>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</si>
  <si>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</si>
  <si>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</si>
  <si>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</si>
  <si>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</si>
  <si>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</si>
  <si>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</si>
  <si>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</si>
  <si>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</si>
  <si>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</si>
  <si>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</si>
  <si>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</si>
  <si>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</si>
  <si>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</si>
  <si>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</si>
  <si>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</si>
  <si>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</si>
  <si>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</si>
  <si>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</si>
  <si>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</si>
  <si>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</si>
  <si>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</si>
  <si>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</si>
  <si>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</si>
  <si>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</si>
  <si>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</si>
  <si>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</si>
  <si>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</si>
  <si>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</si>
  <si>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</si>
  <si>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</si>
  <si>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</si>
  <si>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</si>
  <si>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</si>
  <si>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</si>
  <si>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</si>
  <si>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</si>
  <si>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</si>
  <si>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</si>
  <si>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</si>
  <si>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</si>
  <si>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</si>
  <si>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</si>
  <si>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</si>
  <si>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</si>
  <si>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</si>
  <si>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</si>
  <si>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</si>
  <si>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</si>
  <si>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</si>
  <si>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</si>
  <si>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</si>
  <si>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</si>
  <si>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</si>
  <si>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</si>
  <si>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</si>
  <si>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</si>
  <si>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</si>
  <si>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</si>
  <si>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</si>
  <si>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</si>
  <si>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</si>
  <si>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</si>
  <si>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</si>
  <si>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</si>
  <si>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</si>
  <si>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</si>
  <si>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</si>
  <si>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</si>
  <si>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</si>
  <si>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</si>
  <si>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</si>
  <si>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</si>
  <si>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</si>
  <si>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</si>
  <si>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</si>
  <si>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</si>
  <si>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</si>
  <si>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</si>
  <si>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</si>
  <si>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</si>
  <si>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</si>
  <si>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</si>
  <si>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</si>
  <si>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</si>
  <si>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</si>
  <si>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</si>
  <si>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</si>
  <si>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</si>
  <si>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</si>
  <si>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</si>
  <si>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</si>
  <si>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</si>
  <si>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</si>
  <si>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</si>
  <si>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</si>
  <si>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</si>
  <si>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</si>
  <si>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</si>
  <si>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</si>
  <si>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</si>
  <si>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</si>
  <si>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</si>
  <si>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</si>
  <si>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</si>
  <si>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</si>
  <si>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</si>
  <si>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</si>
  <si>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</si>
  <si>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</si>
  <si>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</si>
  <si>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</si>
  <si>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</si>
  <si>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</si>
  <si>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</si>
  <si>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</si>
  <si>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</si>
  <si>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</si>
  <si>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</si>
  <si>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</si>
  <si>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</si>
  <si>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</si>
  <si>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</si>
  <si>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</si>
  <si>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</si>
  <si>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</si>
  <si>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</si>
  <si>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</si>
  <si>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</si>
  <si>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</si>
  <si>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</si>
  <si>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</si>
  <si>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</si>
  <si>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</si>
  <si>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</si>
  <si>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</si>
  <si>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</si>
  <si>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</si>
  <si>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</si>
  <si>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</si>
  <si>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</si>
  <si>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</si>
  <si>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</si>
  <si>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</si>
  <si>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</si>
  <si>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</si>
  <si>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</si>
  <si>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</si>
  <si>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</si>
  <si>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</si>
  <si>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</si>
  <si>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</si>
  <si>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</si>
  <si>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</si>
  <si>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</si>
  <si>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</si>
  <si>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</si>
  <si>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</si>
  <si>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</si>
  <si>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</si>
  <si>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</si>
  <si>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</si>
  <si>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</si>
  <si>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</si>
  <si>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</si>
  <si>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</si>
  <si>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</si>
  <si>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</si>
  <si>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</si>
  <si>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</si>
  <si>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</si>
  <si>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</si>
  <si>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</si>
  <si>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</si>
  <si>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</si>
  <si>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</si>
  <si>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</si>
  <si>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</si>
  <si>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</si>
  <si>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</si>
  <si>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</si>
  <si>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</si>
  <si>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</si>
  <si>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</si>
  <si>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</si>
  <si>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</si>
  <si>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</si>
  <si>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</si>
  <si>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</si>
  <si>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</si>
  <si>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</si>
  <si>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</si>
  <si>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</si>
  <si>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</si>
  <si>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</si>
  <si>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</si>
  <si>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</si>
  <si>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</si>
  <si>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</si>
  <si>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</si>
  <si>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</si>
  <si>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</si>
  <si>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</si>
  <si>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</si>
  <si>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</si>
  <si>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</si>
  <si>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</si>
  <si>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</si>
  <si>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</si>
  <si>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</si>
  <si>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</si>
  <si>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</si>
  <si>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</si>
  <si>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</si>
  <si>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</si>
  <si>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</si>
  <si>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</si>
  <si>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</si>
  <si>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</si>
  <si>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</si>
  <si>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</si>
  <si>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</si>
  <si>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</si>
  <si>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</si>
  <si>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</si>
  <si>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</si>
  <si>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</si>
  <si>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</si>
  <si>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</si>
  <si>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</si>
  <si>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</si>
  <si>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</si>
  <si>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</si>
  <si>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</si>
  <si>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</si>
  <si>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</si>
  <si>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</si>
  <si>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</si>
  <si>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</si>
  <si>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</si>
  <si>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</si>
  <si>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</si>
  <si>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</si>
  <si>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</si>
  <si>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</si>
  <si>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</si>
  <si>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</si>
  <si>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</si>
  <si>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</si>
  <si>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</si>
  <si>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</si>
  <si>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</si>
  <si>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</si>
  <si>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</si>
  <si>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</si>
  <si>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</si>
  <si>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</si>
  <si>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</si>
  <si>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</si>
  <si>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</si>
  <si>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</si>
  <si>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</si>
  <si>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</si>
  <si>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</si>
  <si>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</si>
  <si>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</si>
  <si>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</si>
  <si>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</si>
  <si>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</si>
  <si>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</si>
  <si>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</si>
  <si>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</si>
  <si>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</si>
  <si>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</si>
  <si>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</si>
  <si>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</si>
  <si>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</si>
  <si>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</si>
  <si>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</si>
  <si>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</si>
  <si>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</si>
  <si>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</si>
  <si>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</si>
  <si>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</si>
  <si>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</si>
  <si>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</si>
  <si>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</si>
  <si>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</si>
  <si>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</si>
  <si>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</si>
  <si>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</si>
  <si>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</si>
  <si>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</si>
  <si>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</si>
  <si>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</si>
  <si>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</si>
  <si>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</si>
  <si>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</si>
  <si>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</si>
  <si>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</si>
  <si>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</si>
  <si>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</si>
  <si>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</si>
  <si>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</si>
  <si>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</si>
  <si>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</si>
  <si>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</si>
  <si>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</si>
  <si>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</si>
  <si>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</si>
  <si>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</si>
  <si>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</si>
  <si>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</si>
  <si>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</si>
  <si>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</si>
  <si>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</si>
  <si>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</si>
  <si>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</si>
  <si>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</si>
  <si>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</si>
  <si>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</si>
  <si>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</si>
  <si>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</si>
  <si>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</si>
  <si>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</si>
  <si>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</si>
  <si>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</si>
  <si>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</si>
  <si>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</si>
  <si>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</si>
  <si>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</si>
  <si>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</si>
  <si>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</si>
  <si>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</si>
  <si>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</si>
  <si>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</si>
  <si>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</si>
  <si>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</si>
  <si>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</si>
  <si>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</si>
  <si>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</si>
  <si>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</si>
  <si>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</si>
  <si>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</si>
  <si>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</si>
  <si>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</si>
  <si>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</si>
  <si>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</si>
  <si>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</si>
  <si>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</si>
  <si>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</si>
  <si>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</si>
  <si>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</si>
  <si>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</si>
  <si>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</si>
  <si>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</si>
  <si>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</si>
  <si>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</si>
  <si>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</si>
  <si>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</si>
  <si>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</si>
  <si>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</si>
  <si>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</si>
  <si>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</si>
  <si>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</si>
  <si>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</si>
  <si>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</si>
  <si>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</si>
  <si>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</si>
  <si>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</si>
  <si>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</si>
  <si>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</si>
  <si>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</si>
  <si>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</si>
  <si>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</si>
  <si>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</si>
  <si>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</si>
  <si>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</si>
  <si>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</si>
  <si>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</si>
  <si>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</si>
  <si>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</si>
  <si>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</si>
  <si>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</si>
  <si>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</si>
  <si>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</si>
  <si>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</si>
  <si>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</si>
  <si>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</si>
  <si>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</si>
  <si>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</si>
  <si>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</si>
  <si>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</si>
  <si>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</si>
  <si>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</si>
  <si>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</si>
  <si>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</si>
  <si>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</si>
  <si>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</si>
  <si>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</si>
  <si>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</si>
  <si>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</si>
  <si>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</si>
  <si>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</si>
  <si>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</si>
  <si>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</si>
  <si>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</si>
  <si>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</si>
  <si>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</si>
  <si>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</si>
  <si>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</si>
  <si>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</si>
  <si>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</si>
  <si>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</si>
  <si>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</si>
  <si>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</si>
  <si>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</si>
  <si>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</si>
  <si>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</si>
  <si>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</si>
  <si>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</si>
  <si>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</si>
  <si>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</si>
  <si>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</si>
  <si>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</si>
  <si>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</si>
  <si>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</si>
  <si>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</si>
  <si>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</si>
  <si>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</si>
  <si>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</si>
  <si>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</si>
  <si>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</si>
  <si>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</si>
  <si>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</si>
  <si>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</si>
  <si>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</si>
  <si>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</si>
  <si>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</si>
  <si>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</si>
  <si>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</si>
  <si>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</si>
  <si>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</si>
  <si>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</si>
  <si>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</si>
  <si>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</si>
  <si>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</si>
  <si>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</si>
  <si>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</si>
  <si>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</si>
  <si>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</si>
  <si>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</si>
  <si>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</si>
  <si>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</si>
  <si>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</si>
  <si>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</si>
  <si>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</si>
  <si>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</si>
  <si>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</si>
  <si>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</si>
  <si>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</si>
  <si>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</si>
  <si>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</si>
  <si>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</si>
  <si>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</si>
  <si>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</si>
  <si>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</si>
  <si>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</si>
  <si>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</si>
  <si>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</si>
  <si>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</si>
  <si>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</si>
  <si>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</si>
  <si>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</si>
  <si>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</si>
  <si>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</si>
  <si>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</si>
  <si>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</si>
  <si>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</si>
  <si>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</si>
  <si>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</si>
  <si>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</si>
  <si>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</si>
  <si>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</si>
  <si>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</si>
  <si>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</si>
  <si>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</si>
  <si>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</si>
  <si>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</si>
  <si>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</si>
  <si>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</si>
  <si>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</si>
  <si>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</si>
  <si>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</si>
  <si>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</si>
  <si>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</si>
  <si>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</si>
  <si>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</si>
  <si>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</si>
  <si>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</si>
  <si>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</si>
  <si>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</si>
  <si>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</si>
  <si>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</si>
  <si>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</si>
  <si>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</si>
  <si>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</si>
  <si>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</si>
  <si>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</si>
  <si>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</si>
  <si>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</si>
  <si>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</si>
  <si>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</si>
  <si>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</si>
  <si>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</si>
  <si>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</si>
  <si>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</si>
  <si>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</si>
  <si>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</si>
  <si>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</si>
  <si>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</si>
  <si>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</si>
  <si>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</si>
  <si>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</si>
  <si>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</si>
  <si>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</si>
  <si>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</si>
  <si>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</si>
  <si>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</si>
  <si>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</si>
  <si>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</si>
  <si>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</si>
  <si>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</si>
  <si>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</si>
  <si>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</si>
  <si>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</si>
  <si>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</si>
  <si>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</si>
  <si>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</si>
  <si>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</si>
  <si>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</si>
  <si>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</si>
  <si>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</si>
  <si>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</si>
  <si>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</si>
  <si>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</si>
  <si>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</si>
  <si>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</si>
  <si>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</si>
  <si>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</si>
  <si>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</si>
  <si>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</si>
  <si>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</si>
  <si>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</si>
  <si>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</si>
  <si>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</si>
  <si>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</si>
  <si>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</si>
  <si>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</si>
  <si>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</si>
  <si>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</si>
  <si>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</si>
  <si>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</si>
  <si>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</si>
  <si>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</si>
  <si>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</si>
  <si>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</si>
  <si>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</si>
  <si>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</si>
  <si>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</si>
  <si>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</si>
  <si>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</si>
  <si>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</si>
  <si>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</si>
  <si>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</si>
  <si>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</si>
  <si>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</si>
  <si>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</si>
  <si>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</si>
  <si>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</si>
  <si>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</si>
  <si>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</si>
  <si>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</si>
  <si>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</si>
  <si>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</si>
  <si>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</si>
  <si>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</si>
  <si>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</si>
  <si>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</si>
  <si>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</si>
  <si>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</si>
  <si>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</si>
  <si>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</si>
  <si>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</si>
  <si>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</si>
  <si>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</si>
  <si>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</si>
  <si>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</si>
  <si>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</si>
  <si>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</si>
  <si>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</si>
  <si>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</si>
  <si>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</si>
  <si>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</si>
  <si>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</si>
  <si>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</si>
  <si>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</si>
  <si>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</si>
  <si>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</si>
  <si>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</si>
  <si>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</si>
  <si>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</si>
  <si>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</si>
  <si>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</si>
  <si>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</si>
  <si>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</si>
  <si>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</si>
  <si>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</si>
  <si>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</si>
  <si>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</si>
  <si>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</si>
  <si>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</si>
  <si>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</si>
  <si>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</si>
  <si>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</si>
  <si>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</si>
  <si>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</si>
  <si>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</si>
  <si>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</si>
  <si>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</si>
  <si>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</si>
  <si>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</si>
  <si>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</si>
  <si>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</si>
  <si>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</si>
  <si>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</si>
  <si>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</si>
  <si>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</si>
  <si>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</si>
  <si>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</si>
  <si>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</si>
  <si>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</si>
  <si>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</si>
  <si>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</si>
  <si>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</si>
  <si>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</si>
  <si>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</si>
  <si>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</si>
  <si>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</si>
  <si>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</si>
  <si>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</si>
  <si>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</si>
  <si>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</si>
  <si>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</si>
  <si>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</si>
  <si>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</si>
  <si>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</si>
  <si>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</si>
  <si>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</si>
  <si>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</si>
  <si>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</si>
  <si>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</si>
  <si>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</si>
  <si>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</si>
  <si>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</si>
  <si>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</si>
  <si>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</si>
  <si>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</si>
  <si>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</si>
  <si>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</si>
  <si>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</si>
  <si>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</si>
  <si>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</si>
  <si>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</si>
  <si>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</si>
  <si>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</si>
  <si>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</si>
  <si>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</si>
  <si>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</si>
  <si>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</si>
  <si>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</si>
  <si>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</si>
  <si>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</si>
  <si>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</si>
  <si>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</si>
  <si>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</si>
  <si>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</si>
  <si>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</si>
  <si>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</si>
  <si>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</si>
  <si>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</si>
  <si>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</si>
  <si>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</si>
  <si>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</si>
  <si>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</si>
  <si>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</si>
  <si>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</si>
  <si>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</si>
  <si>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</si>
  <si>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</si>
  <si>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</si>
  <si>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</si>
  <si>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</si>
  <si>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</si>
  <si>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</si>
  <si>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</si>
  <si>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</si>
  <si>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</si>
  <si>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</si>
  <si>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</si>
  <si>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</si>
  <si>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</si>
  <si>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</si>
  <si>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</si>
  <si>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</si>
  <si>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</si>
  <si>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</si>
  <si>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</si>
  <si>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</si>
  <si>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</si>
  <si>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</si>
  <si>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</si>
  <si>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</si>
  <si>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</si>
  <si>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</si>
  <si>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</si>
  <si>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</si>
  <si>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</si>
  <si>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</si>
  <si>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</si>
  <si>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</si>
  <si>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</si>
  <si>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</si>
  <si>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</si>
  <si>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</si>
  <si>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</si>
  <si>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</si>
  <si>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</si>
  <si>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</si>
  <si>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</si>
  <si>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</si>
  <si>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</si>
  <si>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</si>
  <si>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</si>
  <si>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</si>
  <si>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</si>
  <si>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</si>
  <si>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</si>
  <si>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</si>
  <si>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</si>
  <si>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</si>
  <si>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</si>
  <si>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</si>
  <si>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</si>
  <si>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</si>
  <si>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</si>
  <si>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</si>
  <si>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</si>
  <si>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</si>
  <si>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</si>
  <si>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</si>
  <si>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</si>
  <si>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</si>
  <si>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</si>
  <si>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</si>
  <si>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</si>
  <si>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</si>
  <si>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</si>
  <si>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</si>
  <si>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</si>
  <si>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</si>
  <si>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</si>
  <si>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</si>
  <si>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</si>
  <si>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</si>
  <si>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</si>
  <si>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</si>
  <si>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</si>
  <si>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</si>
  <si>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</si>
  <si>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</si>
  <si>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</si>
  <si>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</si>
  <si>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</si>
  <si>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</si>
  <si>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</si>
  <si>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</si>
  <si>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</si>
  <si>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</si>
  <si>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</si>
  <si>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</si>
  <si>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</si>
  <si>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</si>
  <si>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</si>
  <si>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</si>
  <si>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</si>
  <si>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</si>
  <si>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</si>
  <si>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</si>
  <si>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</si>
  <si>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</si>
  <si>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</si>
  <si>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</si>
  <si>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</si>
  <si>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</si>
  <si>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</si>
  <si>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</si>
  <si>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</si>
  <si>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</si>
  <si>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</si>
  <si>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</si>
  <si>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</si>
  <si>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</si>
  <si>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</si>
  <si>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</si>
  <si>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</si>
  <si>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</si>
  <si>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</si>
  <si>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</si>
  <si>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</si>
  <si>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</si>
  <si>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</si>
  <si>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</si>
  <si>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</si>
  <si>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</si>
  <si>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</si>
  <si>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</si>
  <si>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</si>
  <si>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</si>
  <si>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</si>
  <si>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</si>
  <si>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</si>
  <si>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</si>
  <si>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</si>
  <si>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</si>
  <si>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</si>
  <si>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</si>
  <si>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</si>
  <si>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</si>
  <si>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</si>
  <si>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</si>
  <si>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</si>
  <si>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</si>
  <si>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</si>
  <si>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</si>
  <si>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</si>
  <si>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</si>
  <si>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</si>
  <si>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</si>
  <si>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</si>
  <si>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</si>
  <si>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</si>
  <si>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</si>
  <si>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</si>
  <si>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</si>
  <si>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</si>
  <si>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</si>
  <si>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</si>
  <si>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</si>
  <si>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</si>
  <si>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</si>
  <si>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</si>
  <si>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</si>
  <si>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</si>
  <si>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</si>
  <si>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</si>
  <si>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</si>
  <si>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</si>
  <si>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</si>
  <si>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</si>
  <si>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</si>
  <si>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</si>
  <si>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</si>
  <si>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</si>
  <si>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</si>
  <si>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</si>
  <si>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</si>
  <si>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</si>
  <si>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</si>
  <si>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</si>
  <si>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</si>
  <si>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</si>
  <si>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</si>
  <si>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</si>
  <si>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</si>
  <si>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</si>
  <si>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</si>
  <si>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</si>
  <si>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</si>
  <si>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</si>
  <si>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</si>
  <si>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</si>
  <si>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</si>
  <si>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</si>
  <si>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</si>
  <si>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</si>
  <si>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</si>
  <si>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</si>
  <si>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</si>
  <si>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</si>
  <si>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</si>
  <si>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</si>
  <si>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</si>
  <si>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</si>
  <si>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</si>
  <si>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</si>
  <si>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</si>
  <si>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</si>
  <si>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</si>
  <si>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</si>
  <si>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</si>
  <si>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</si>
  <si>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</si>
  <si>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</si>
  <si>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</si>
  <si>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</si>
  <si>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</si>
  <si>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</si>
  <si>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</si>
  <si>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</si>
  <si>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</si>
  <si>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</si>
  <si>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</si>
  <si>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</si>
  <si>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</si>
  <si>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</si>
  <si>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</si>
  <si>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</si>
  <si>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</si>
  <si>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</si>
  <si>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</si>
  <si>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</si>
  <si>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</si>
  <si>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</si>
  <si>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</si>
  <si>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</si>
  <si>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</si>
  <si>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</si>
  <si>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</si>
  <si>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</si>
  <si>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</si>
  <si>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</si>
  <si>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</si>
  <si>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</si>
  <si>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</si>
  <si>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</si>
  <si>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</si>
  <si>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</si>
  <si>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</si>
  <si>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</si>
  <si>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</si>
  <si>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</si>
  <si>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</si>
  <si>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</si>
  <si>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</si>
  <si>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</si>
  <si>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</si>
  <si>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</si>
  <si>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</si>
  <si>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</si>
  <si>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</si>
  <si>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</si>
  <si>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</si>
  <si>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</si>
  <si>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</si>
  <si>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</si>
  <si>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</si>
  <si>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</si>
  <si>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</si>
  <si>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</si>
  <si>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</si>
  <si>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</si>
  <si>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</si>
  <si>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</si>
  <si>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</si>
  <si>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</si>
  <si>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</si>
  <si>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</si>
  <si>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</si>
  <si>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</si>
  <si>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</si>
  <si>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</si>
  <si>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</si>
  <si>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</si>
  <si>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</si>
  <si>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</si>
  <si>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</si>
  <si>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</si>
  <si>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</si>
  <si>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</si>
  <si>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</si>
  <si>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</si>
  <si>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</si>
  <si>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</si>
  <si>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</si>
  <si>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</si>
  <si>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</si>
  <si>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</si>
  <si>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</si>
  <si>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</si>
  <si>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</si>
  <si>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</si>
  <si>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</si>
  <si>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</si>
  <si>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</si>
  <si>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</si>
  <si>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</si>
  <si>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</si>
  <si>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</si>
  <si>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</si>
  <si>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</si>
  <si>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</si>
  <si>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</si>
  <si>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</si>
  <si>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</si>
  <si>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</si>
  <si>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</si>
  <si>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</si>
  <si>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</si>
  <si>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</si>
  <si>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</si>
  <si>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</si>
  <si>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</si>
  <si>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</si>
  <si>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</si>
  <si>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</si>
  <si>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</si>
  <si>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</si>
  <si>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</si>
  <si>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</si>
  <si>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</si>
  <si>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</si>
  <si>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</si>
  <si>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</si>
  <si>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</si>
  <si>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</si>
  <si>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</si>
  <si>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</si>
  <si>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</si>
  <si>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</si>
  <si>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</si>
  <si>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</si>
  <si>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</si>
  <si>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</si>
  <si>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</si>
  <si>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</si>
  <si>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</si>
  <si>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</si>
  <si>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</si>
  <si>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</si>
  <si>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</si>
  <si>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</si>
  <si>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</si>
  <si>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</si>
  <si>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</si>
  <si>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</si>
  <si>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</si>
  <si>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</si>
  <si>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</si>
  <si>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</si>
  <si>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</si>
  <si>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</si>
  <si>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</si>
  <si>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</si>
  <si>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</si>
  <si>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</si>
  <si>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</si>
  <si>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</si>
  <si>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</si>
  <si>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</si>
  <si>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</si>
  <si>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</si>
  <si>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</si>
  <si>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</si>
  <si>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</si>
  <si>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</si>
  <si>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</si>
  <si>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</si>
  <si>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</si>
  <si>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</si>
  <si>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</si>
  <si>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</si>
  <si>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</si>
  <si>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</si>
  <si>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</si>
  <si>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</si>
  <si>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</si>
  <si>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</si>
  <si>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</si>
  <si>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</si>
  <si>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</si>
  <si>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</si>
  <si>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</si>
  <si>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</si>
  <si>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</si>
  <si>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</si>
  <si>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</si>
  <si>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</si>
  <si>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</si>
  <si>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</si>
  <si>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</si>
  <si>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</si>
  <si>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</si>
  <si>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</si>
  <si>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</si>
  <si>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</si>
  <si>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</si>
  <si>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</si>
  <si>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</si>
  <si>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</si>
  <si>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</si>
  <si>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</si>
  <si>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</si>
  <si>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</si>
  <si>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</si>
  <si>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</si>
  <si>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</si>
  <si>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</si>
  <si>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</si>
  <si>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</si>
  <si>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</si>
  <si>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</si>
  <si>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</si>
  <si>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</si>
  <si>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</si>
  <si>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</si>
  <si>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</si>
  <si>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</si>
  <si>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</si>
  <si>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</si>
  <si>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</si>
  <si>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</si>
  <si>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</si>
  <si>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</si>
  <si>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</si>
  <si>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</si>
  <si>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</si>
  <si>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</si>
  <si>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</si>
  <si>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</si>
  <si>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</si>
  <si>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</si>
  <si>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</si>
  <si>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</si>
  <si>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</si>
  <si>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</si>
  <si>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</si>
  <si>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</si>
  <si>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</si>
  <si>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</si>
  <si>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</si>
  <si>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</si>
  <si>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</si>
  <si>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</si>
  <si>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</si>
  <si>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</si>
  <si>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</si>
  <si>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</si>
  <si>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</si>
  <si>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</si>
  <si>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</si>
  <si>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</si>
  <si>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</si>
  <si>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</si>
  <si>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</si>
  <si>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</si>
  <si>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</si>
  <si>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</si>
  <si>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</si>
  <si>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</si>
  <si>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</si>
  <si>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</si>
  <si>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</si>
  <si>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</si>
  <si>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</si>
  <si>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</si>
  <si>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</si>
  <si>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</si>
  <si>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</si>
  <si>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</si>
  <si>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</si>
  <si>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</si>
  <si>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</si>
  <si>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</si>
  <si>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</si>
  <si>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</si>
  <si>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</si>
  <si>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</si>
  <si>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</si>
  <si>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</si>
  <si>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</si>
  <si>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</si>
  <si>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</si>
  <si>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</si>
  <si>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</si>
  <si>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</si>
  <si>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</si>
  <si>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</si>
  <si>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</si>
  <si>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</si>
  <si>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</si>
  <si>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</si>
  <si>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</si>
  <si>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</si>
  <si>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</si>
  <si>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</si>
  <si>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</si>
  <si>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</si>
  <si>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</si>
  <si>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</si>
  <si>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</si>
  <si>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</si>
  <si>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</si>
  <si>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</si>
  <si>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</si>
  <si>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</si>
  <si>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</si>
  <si>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</si>
  <si>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</si>
  <si>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</si>
  <si>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</si>
  <si>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</si>
  <si>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</si>
  <si>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</si>
  <si>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</si>
  <si>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</si>
  <si>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</si>
  <si>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</si>
  <si>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</si>
  <si>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</si>
  <si>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</si>
  <si>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</si>
  <si>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</si>
  <si>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</si>
  <si>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</si>
  <si>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</si>
  <si>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</si>
  <si>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</si>
  <si>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</si>
  <si>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</si>
  <si>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</si>
  <si>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</si>
  <si>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</si>
  <si>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</si>
  <si>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</si>
  <si>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</si>
  <si>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</si>
  <si>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</si>
  <si>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</si>
  <si>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</si>
  <si>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</si>
  <si>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</si>
  <si>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</si>
  <si>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</si>
  <si>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</si>
  <si>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</si>
  <si>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</si>
  <si>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</si>
  <si>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</si>
  <si>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</si>
  <si>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</si>
  <si>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</si>
  <si>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</si>
  <si>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</si>
  <si>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</si>
  <si>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</si>
  <si>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</si>
  <si>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</si>
  <si>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</si>
  <si>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</si>
  <si>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</si>
  <si>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</si>
  <si>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</si>
  <si>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</si>
  <si>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</si>
  <si>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</si>
  <si>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</si>
  <si>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</si>
  <si>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</si>
  <si>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</si>
  <si>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</si>
  <si>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</si>
  <si>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</si>
  <si>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</si>
  <si>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</si>
  <si>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</si>
  <si>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</si>
  <si>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</si>
  <si>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</si>
  <si>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</si>
  <si>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</si>
  <si>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</si>
  <si>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</si>
  <si>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</si>
  <si>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</si>
  <si>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</si>
  <si>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</si>
  <si>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</si>
  <si>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</si>
  <si>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</si>
  <si>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</si>
  <si>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</si>
  <si>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</si>
  <si>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</si>
  <si>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</si>
  <si>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</si>
  <si>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</si>
  <si>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</si>
  <si>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</si>
  <si>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</si>
  <si>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</si>
  <si>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</si>
  <si>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</si>
  <si>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</si>
  <si>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</si>
  <si>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</si>
  <si>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</si>
  <si>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</si>
  <si>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</si>
  <si>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</si>
  <si>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</si>
  <si>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</si>
  <si>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</si>
  <si>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</si>
  <si>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</si>
  <si>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</si>
  <si>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</si>
  <si>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</si>
  <si>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</si>
  <si>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</si>
  <si>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</si>
  <si>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</si>
  <si>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</si>
  <si>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</si>
  <si>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</si>
  <si>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</si>
  <si>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</si>
  <si>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</si>
  <si>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</si>
  <si>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</si>
  <si>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</si>
  <si>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</si>
  <si>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</si>
  <si>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</si>
  <si>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</si>
  <si>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</si>
  <si>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</si>
  <si>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</si>
  <si>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</si>
  <si>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</si>
  <si>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</si>
  <si>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</si>
  <si>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</si>
  <si>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</si>
  <si>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</si>
  <si>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</si>
  <si>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</si>
  <si>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</si>
  <si>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</si>
  <si>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</si>
  <si>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</si>
  <si>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</si>
  <si>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</si>
  <si>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</si>
  <si>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</si>
  <si>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</si>
  <si>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</si>
  <si>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</si>
  <si>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</si>
  <si>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</si>
  <si>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</si>
  <si>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</si>
  <si>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</si>
  <si>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</si>
  <si>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</si>
  <si>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</si>
  <si>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</si>
  <si>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</si>
  <si>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</si>
  <si>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</si>
  <si>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</si>
  <si>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</si>
  <si>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</si>
  <si>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</si>
  <si>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</si>
  <si>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</si>
  <si>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</si>
  <si>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</si>
  <si>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</si>
  <si>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</si>
  <si>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</si>
  <si>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</si>
  <si>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</si>
  <si>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</si>
  <si>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</si>
  <si>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</si>
  <si>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</si>
  <si>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</si>
  <si>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</si>
  <si>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</si>
  <si>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</si>
  <si>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</si>
  <si>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</si>
  <si>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</si>
  <si>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</si>
  <si>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</si>
  <si>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</si>
  <si>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</si>
  <si>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</si>
  <si>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</si>
  <si>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</si>
  <si>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</si>
  <si>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</si>
  <si>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</si>
  <si>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</si>
  <si>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</si>
  <si>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</si>
  <si>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</si>
  <si>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</si>
  <si>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</si>
  <si>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</si>
  <si>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</si>
  <si>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</si>
  <si>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</si>
  <si>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</si>
  <si>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</si>
  <si>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</si>
  <si>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</si>
  <si>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</si>
  <si>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</si>
  <si>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</si>
  <si>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</si>
  <si>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</si>
  <si>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</si>
  <si>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</si>
  <si>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</si>
  <si>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</si>
  <si>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</si>
  <si>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</si>
  <si>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</si>
  <si>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</si>
  <si>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</si>
  <si>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</si>
  <si>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</si>
  <si>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</si>
  <si>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</si>
  <si>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</si>
  <si>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</si>
  <si>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</si>
  <si>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</si>
  <si>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</si>
  <si>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</si>
  <si>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</si>
  <si>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</si>
  <si>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</si>
  <si>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</si>
  <si>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</si>
  <si>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</si>
  <si>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</si>
  <si>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</si>
  <si>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</si>
  <si>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</si>
  <si>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</si>
  <si>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</si>
  <si>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</si>
  <si>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</si>
  <si>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</si>
  <si>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</si>
  <si>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</si>
  <si>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</si>
  <si>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</si>
  <si>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</si>
  <si>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</si>
  <si>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</si>
  <si>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</si>
  <si>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</si>
  <si>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</si>
  <si>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</si>
  <si>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</si>
  <si>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</si>
  <si>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</si>
  <si>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</si>
  <si>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</si>
  <si>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</si>
  <si>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</si>
  <si>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</si>
  <si>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</si>
  <si>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</si>
  <si>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</si>
  <si>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</si>
  <si>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</si>
  <si>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</si>
  <si>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</si>
  <si>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</si>
  <si>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</si>
  <si>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</si>
  <si>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</si>
  <si>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</si>
  <si>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</si>
  <si>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</si>
  <si>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</si>
  <si>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</si>
  <si>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</si>
  <si>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</si>
  <si>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</si>
  <si>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</si>
  <si>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</si>
  <si>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</si>
  <si>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</si>
  <si>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</si>
  <si>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</si>
  <si>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</si>
  <si>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</si>
  <si>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</si>
  <si>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</si>
  <si>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</si>
  <si>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</si>
  <si>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</si>
  <si>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</si>
  <si>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</si>
  <si>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</si>
  <si>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</si>
  <si>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</si>
  <si>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</si>
  <si>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</si>
  <si>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</si>
  <si>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</si>
  <si>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</si>
  <si>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</si>
  <si>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</si>
  <si>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</si>
  <si>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</si>
  <si>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</si>
  <si>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</si>
  <si>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</si>
  <si>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</si>
  <si>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</si>
  <si>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</si>
  <si>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</si>
  <si>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</si>
  <si>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</si>
  <si>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</si>
  <si>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</si>
  <si>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</si>
  <si>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</si>
  <si>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</si>
  <si>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</si>
  <si>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</si>
  <si>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</si>
  <si>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</si>
  <si>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</si>
  <si>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</si>
  <si>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</si>
  <si>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</si>
  <si>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</si>
  <si>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</si>
  <si>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</si>
  <si>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</si>
  <si>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</si>
  <si>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</si>
  <si>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</si>
  <si>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</si>
  <si>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</si>
  <si>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</si>
  <si>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</si>
  <si>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</si>
  <si>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</si>
  <si>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</si>
  <si>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</si>
  <si>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</si>
  <si>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</si>
  <si>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</si>
  <si>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</si>
  <si>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</si>
  <si>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</si>
  <si>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</si>
  <si>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</si>
  <si>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</si>
  <si>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</si>
  <si>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</si>
  <si>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</si>
  <si>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</si>
  <si>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</si>
  <si>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</si>
  <si>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</si>
  <si>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</si>
  <si>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</si>
  <si>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</si>
  <si>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</si>
  <si>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</si>
  <si>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</si>
  <si>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</si>
  <si>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</si>
  <si>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</si>
  <si>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</si>
  <si>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</si>
  <si>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</si>
  <si>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</si>
  <si>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</si>
  <si>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</si>
  <si>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</si>
  <si>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</si>
  <si>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</si>
  <si>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</si>
  <si>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</si>
  <si>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</si>
  <si>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</si>
  <si>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</si>
  <si>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</si>
  <si>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</si>
  <si>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</si>
  <si>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</si>
  <si>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</si>
  <si>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</si>
  <si>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</si>
  <si>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</si>
  <si>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</si>
  <si>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</si>
  <si>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</si>
  <si>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</si>
  <si>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</si>
  <si>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</si>
  <si>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</si>
  <si>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</si>
  <si>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</si>
  <si>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</si>
  <si>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</si>
  <si>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</si>
  <si>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</si>
  <si>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</si>
  <si>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</si>
  <si>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</si>
  <si>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</si>
  <si>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</si>
  <si>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</si>
  <si>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</si>
  <si>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</si>
  <si>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</si>
  <si>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</si>
  <si>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</si>
  <si>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</si>
  <si>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</si>
  <si>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</si>
  <si>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</si>
  <si>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</si>
  <si>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</si>
  <si>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</si>
  <si>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</si>
  <si>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</si>
  <si>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</si>
  <si>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</si>
  <si>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</si>
  <si>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</si>
  <si>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</si>
  <si>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</si>
  <si>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</si>
  <si>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</si>
  <si>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</si>
  <si>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</si>
  <si>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</si>
  <si>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</si>
  <si>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</si>
  <si>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</si>
  <si>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</si>
  <si>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</si>
  <si>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</si>
  <si>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</si>
  <si>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</si>
  <si>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</si>
  <si>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</si>
  <si>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</si>
  <si>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</si>
  <si>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</si>
  <si>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</si>
  <si>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</si>
  <si>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</si>
  <si>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</si>
  <si>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</si>
  <si>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</si>
  <si>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</si>
  <si>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</si>
  <si>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</si>
  <si>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</si>
  <si>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</si>
  <si>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</si>
  <si>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</si>
  <si>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</si>
  <si>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</si>
  <si>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</si>
  <si>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</si>
  <si>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</si>
  <si>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</si>
  <si>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</si>
  <si>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</si>
  <si>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</si>
  <si>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</si>
  <si>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</si>
  <si>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</si>
  <si>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</si>
  <si>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</si>
  <si>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</si>
  <si>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</si>
  <si>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</si>
  <si>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</si>
  <si>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</si>
  <si>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</si>
  <si>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</si>
  <si>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</si>
  <si>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</si>
  <si>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</si>
  <si>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</si>
  <si>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</si>
  <si>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</si>
  <si>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</si>
  <si>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</si>
  <si>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</si>
  <si>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</si>
  <si>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</si>
  <si>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</si>
  <si>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</si>
  <si>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</si>
  <si>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</si>
  <si>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</si>
  <si>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</si>
  <si>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</si>
  <si>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</si>
  <si>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</si>
  <si>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</si>
  <si>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</si>
  <si>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</si>
  <si>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</si>
  <si>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</si>
  <si>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</si>
  <si>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</si>
  <si>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</si>
  <si>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</si>
  <si>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</si>
  <si>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</si>
  <si>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</si>
  <si>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</si>
  <si>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</si>
  <si>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</si>
  <si>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</si>
  <si>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</si>
  <si>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</si>
  <si>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</si>
  <si>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</si>
  <si>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</si>
  <si>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</si>
  <si>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</si>
  <si>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</si>
  <si>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</si>
  <si>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</si>
  <si>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</si>
  <si>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</si>
  <si>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</si>
  <si>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</si>
  <si>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</si>
  <si>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</si>
  <si>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</si>
  <si>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</si>
  <si>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</si>
  <si>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</si>
  <si>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</si>
  <si>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</si>
  <si>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</si>
  <si>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</si>
  <si>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</si>
  <si>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</si>
  <si>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</si>
  <si>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</si>
  <si>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</si>
  <si>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</si>
  <si>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</si>
  <si>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</si>
  <si>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</si>
  <si>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</si>
  <si>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</si>
  <si>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</si>
  <si>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</si>
  <si>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</si>
  <si>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</si>
  <si>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</si>
  <si>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</si>
  <si>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</si>
  <si>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</si>
  <si>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</si>
  <si>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</si>
  <si>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</si>
  <si>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</si>
  <si>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</si>
  <si>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</si>
  <si>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</si>
  <si>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</si>
  <si>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</si>
  <si>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</si>
  <si>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</si>
  <si>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</si>
  <si>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</si>
  <si>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</si>
  <si>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</si>
  <si>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</si>
  <si>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</si>
  <si>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</si>
  <si>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</si>
  <si>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</si>
  <si>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</si>
  <si>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</si>
  <si>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</si>
  <si>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</si>
  <si>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</si>
  <si>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</si>
  <si>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</si>
  <si>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</si>
  <si>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</si>
  <si>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</si>
  <si>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</si>
  <si>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</si>
  <si>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</si>
  <si>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</si>
  <si>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</si>
  <si>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</si>
  <si>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</si>
  <si>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</si>
  <si>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</si>
  <si>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</si>
  <si>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</si>
  <si>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</si>
  <si>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</si>
  <si>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</si>
  <si>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</si>
  <si>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</si>
  <si>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</si>
  <si>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</si>
  <si>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</si>
  <si>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</si>
  <si>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</si>
  <si>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</si>
  <si>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</si>
  <si>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</si>
  <si>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</si>
  <si>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</si>
  <si>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</si>
  <si>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</si>
  <si>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</si>
  <si>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</si>
  <si>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</si>
  <si>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</si>
  <si>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</si>
  <si>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</si>
  <si>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</si>
  <si>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</si>
  <si>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</si>
  <si>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</si>
  <si>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</si>
  <si>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</si>
  <si>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</si>
  <si>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</si>
  <si>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</si>
  <si>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</si>
  <si>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</si>
  <si>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</si>
  <si>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</si>
  <si>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</si>
  <si>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</si>
  <si>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</si>
  <si>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</si>
  <si>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</si>
  <si>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</si>
  <si>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</si>
  <si>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</si>
  <si>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</si>
  <si>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</si>
  <si>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</si>
  <si>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</si>
  <si>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</si>
  <si>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</si>
  <si>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</si>
  <si>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</si>
  <si>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</si>
  <si>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</si>
  <si>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</si>
  <si>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</si>
  <si>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</si>
  <si>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</si>
  <si>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</si>
  <si>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</si>
  <si>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</si>
  <si>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</si>
  <si>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</si>
  <si>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</si>
  <si>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</si>
  <si>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</si>
  <si>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</si>
  <si>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</si>
  <si>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</si>
  <si>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</si>
  <si>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</si>
  <si>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</si>
  <si>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</si>
  <si>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</si>
  <si>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</si>
  <si>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</si>
  <si>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</si>
  <si>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</si>
  <si>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</si>
  <si>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</si>
  <si>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</si>
  <si>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</si>
  <si>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</si>
  <si>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</si>
  <si>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</si>
  <si>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</si>
  <si>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</si>
  <si>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</si>
  <si>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</si>
  <si>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</si>
  <si>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</si>
  <si>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</si>
  <si>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</si>
  <si>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</si>
  <si>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</si>
  <si>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</si>
  <si>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</si>
  <si>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</si>
  <si>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</si>
  <si>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</si>
  <si>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</si>
  <si>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</si>
  <si>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</si>
  <si>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</si>
  <si>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</si>
  <si>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</si>
  <si>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</si>
  <si>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</si>
  <si>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</si>
  <si>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</si>
  <si>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</si>
  <si>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</si>
  <si>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</si>
  <si>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</si>
  <si>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</si>
  <si>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</si>
  <si>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</si>
  <si>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</si>
  <si>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</si>
  <si>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</si>
  <si>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</si>
  <si>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</si>
  <si>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</si>
  <si>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</si>
  <si>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</si>
  <si>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</si>
  <si>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</si>
  <si>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</si>
  <si>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</si>
  <si>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</si>
  <si>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</si>
  <si>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</si>
  <si>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</si>
  <si>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</si>
  <si>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</si>
  <si>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</si>
  <si>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</si>
  <si>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</si>
  <si>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</si>
  <si>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</si>
  <si>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</si>
  <si>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</si>
  <si>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</si>
  <si>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</si>
  <si>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</si>
  <si>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</si>
  <si>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</si>
  <si>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</si>
  <si>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</si>
  <si>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</si>
  <si>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</si>
  <si>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</si>
  <si>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</si>
  <si>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</si>
  <si>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</si>
  <si>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</si>
  <si>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</si>
  <si>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</si>
  <si>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</si>
  <si>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</si>
  <si>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</si>
  <si>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</si>
  <si>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</si>
  <si>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</si>
  <si>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</si>
  <si>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</si>
  <si>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</si>
  <si>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</si>
  <si>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</si>
  <si>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</si>
  <si>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</si>
  <si>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</si>
  <si>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</si>
  <si>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</si>
  <si>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</si>
  <si>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</si>
  <si>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</si>
  <si>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</si>
  <si>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</si>
  <si>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</si>
  <si>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</si>
  <si>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</si>
  <si>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</si>
  <si>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</si>
  <si>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</si>
  <si>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</si>
  <si>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</si>
  <si>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</si>
  <si>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</si>
  <si>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</si>
  <si>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</si>
  <si>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</si>
  <si>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</si>
  <si>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</si>
  <si>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</si>
  <si>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</si>
  <si>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</si>
  <si>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</si>
  <si>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</si>
  <si>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</si>
  <si>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</si>
  <si>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</si>
  <si>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</si>
  <si>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</si>
  <si>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</si>
  <si>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</si>
  <si>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</si>
  <si>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</si>
  <si>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</si>
  <si>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</si>
  <si>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</si>
  <si>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</si>
  <si>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</si>
  <si>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</si>
  <si>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</si>
  <si>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</si>
  <si>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</si>
  <si>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</si>
  <si>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</si>
  <si>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</si>
  <si>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</si>
  <si>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</si>
  <si>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</si>
  <si>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</si>
  <si>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</si>
  <si>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</si>
  <si>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</si>
  <si>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</si>
  <si>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</si>
  <si>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</si>
  <si>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</si>
  <si>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</si>
  <si>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</si>
  <si>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</si>
  <si>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</si>
  <si>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</si>
  <si>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</si>
  <si>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</si>
  <si>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</si>
  <si>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</si>
  <si>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</si>
  <si>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</si>
  <si>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</si>
  <si>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</si>
  <si>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</si>
  <si>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</si>
  <si>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</si>
  <si>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</si>
  <si>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</si>
  <si>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</si>
  <si>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</si>
  <si>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</si>
  <si>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</si>
  <si>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</si>
  <si>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</si>
  <si>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</si>
  <si>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</si>
  <si>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</si>
  <si>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</si>
  <si>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</si>
  <si>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</si>
  <si>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</si>
  <si>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</si>
  <si>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</si>
  <si>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</si>
  <si>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</si>
  <si>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</si>
  <si>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</si>
  <si>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</si>
  <si>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</si>
  <si>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</si>
  <si>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</si>
  <si>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</si>
  <si>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</si>
  <si>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</si>
  <si>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</si>
  <si>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</si>
  <si>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</si>
  <si>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</si>
  <si>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</si>
  <si>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</si>
  <si>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</si>
  <si>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</si>
  <si>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</si>
  <si>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</si>
  <si>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</si>
  <si>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</si>
  <si>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</si>
  <si>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</si>
  <si>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</si>
  <si>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</si>
  <si>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</si>
  <si>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</si>
  <si>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</si>
  <si>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</si>
  <si>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</si>
  <si>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</si>
  <si>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</si>
  <si>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</si>
  <si>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</si>
  <si>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</si>
  <si>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</si>
  <si>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</si>
  <si>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</si>
  <si>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</si>
  <si>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</si>
  <si>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</si>
  <si>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</si>
  <si>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</si>
  <si>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</si>
  <si>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</si>
  <si>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</si>
  <si>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</si>
  <si>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</si>
  <si>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</si>
  <si>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</si>
  <si>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</si>
  <si>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</si>
  <si>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</si>
  <si>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</si>
  <si>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</si>
  <si>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</si>
  <si>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</si>
  <si>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</si>
  <si>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</si>
  <si>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</si>
  <si>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</si>
  <si>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</si>
  <si>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</si>
  <si>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</si>
  <si>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</si>
  <si>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</si>
  <si>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</si>
  <si>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</si>
  <si>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</si>
  <si>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</si>
  <si>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</si>
  <si>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</si>
  <si>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</si>
  <si>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</si>
  <si>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</si>
  <si>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</si>
  <si>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</si>
  <si>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</si>
  <si>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</si>
  <si>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</si>
  <si>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</si>
  <si>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</si>
  <si>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</si>
  <si>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</si>
  <si>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</si>
  <si>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</si>
  <si>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</si>
  <si>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</si>
  <si>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</si>
  <si>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</si>
  <si>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</si>
  <si>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</si>
  <si>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</si>
  <si>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</si>
  <si>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</si>
  <si>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</si>
  <si>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</si>
  <si>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</si>
  <si>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</si>
  <si>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</si>
  <si>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</si>
  <si>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</si>
  <si>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</si>
  <si>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</si>
  <si>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</si>
  <si>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</si>
  <si>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</si>
  <si>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</si>
  <si>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</si>
  <si>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</si>
  <si>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</si>
  <si>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</si>
  <si>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</si>
  <si>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</si>
  <si>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</si>
  <si>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</si>
  <si>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</si>
  <si>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</si>
  <si>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</si>
  <si>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</si>
  <si>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</si>
  <si>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</si>
  <si>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</si>
  <si>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</si>
  <si>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</si>
  <si>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</si>
  <si>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</si>
  <si>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</si>
  <si>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</si>
  <si>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</si>
  <si>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</si>
  <si>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</si>
  <si>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</si>
  <si>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</si>
  <si>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</si>
  <si>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</si>
  <si>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</si>
  <si>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</si>
  <si>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</si>
  <si>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</si>
  <si>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</si>
  <si>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</si>
  <si>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</si>
  <si>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</si>
  <si>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</si>
  <si>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</si>
  <si>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</si>
  <si>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</si>
  <si>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</si>
  <si>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</si>
  <si>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</si>
  <si>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</si>
  <si>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</si>
  <si>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</si>
  <si>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</si>
  <si>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</si>
  <si>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</si>
  <si>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</si>
  <si>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</si>
  <si>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</si>
  <si>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</si>
  <si>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</si>
  <si>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</si>
  <si>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</si>
  <si>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</si>
  <si>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</si>
  <si>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</si>
  <si>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</si>
  <si>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</si>
  <si>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</si>
  <si>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</si>
  <si>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</si>
  <si>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</si>
  <si>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</si>
  <si>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</si>
  <si>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</si>
  <si>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</si>
  <si>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</si>
  <si>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</si>
  <si>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</si>
  <si>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</si>
  <si>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</si>
  <si>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</si>
  <si>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</si>
  <si>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</si>
  <si>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</si>
  <si>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</si>
  <si>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</si>
  <si>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</si>
  <si>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</si>
  <si>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</si>
  <si>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</si>
  <si>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</si>
  <si>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</si>
  <si>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</si>
  <si>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</si>
  <si>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</si>
  <si>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</si>
  <si>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</si>
  <si>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</si>
  <si>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</si>
  <si>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</si>
  <si>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</si>
  <si>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</si>
  <si>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</si>
  <si>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</si>
  <si>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</si>
  <si>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</si>
  <si>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</si>
  <si>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</si>
  <si>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</si>
  <si>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</si>
  <si>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</si>
  <si>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</si>
  <si>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</si>
  <si>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</si>
  <si>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</si>
  <si>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</si>
  <si>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</si>
  <si>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</si>
  <si>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</si>
  <si>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</si>
  <si>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</si>
  <si>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</si>
  <si>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</si>
  <si>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</si>
  <si>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</si>
  <si>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</si>
  <si>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</si>
  <si>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</si>
  <si>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</si>
  <si>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</si>
  <si>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</si>
  <si>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</si>
  <si>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</si>
  <si>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</si>
  <si>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</si>
  <si>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</si>
  <si>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</si>
  <si>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</si>
  <si>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</si>
  <si>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</si>
  <si>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</si>
  <si>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</si>
  <si>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</si>
  <si>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</si>
  <si>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</si>
  <si>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</si>
  <si>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</si>
  <si>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</si>
  <si>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</si>
  <si>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</si>
  <si>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</si>
  <si>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</si>
  <si>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</si>
  <si>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</si>
  <si>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</si>
  <si>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</si>
  <si>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</si>
  <si>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</si>
  <si>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</si>
  <si>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</si>
  <si>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</si>
  <si>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</si>
  <si>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</si>
  <si>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</si>
  <si>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</si>
  <si>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</si>
  <si>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</si>
  <si>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</si>
  <si>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</si>
  <si>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</si>
  <si>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</si>
  <si>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</si>
  <si>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</si>
  <si>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</si>
  <si>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</si>
  <si>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</si>
  <si>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</si>
  <si>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</si>
  <si>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</si>
  <si>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</si>
  <si>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</si>
  <si>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</si>
  <si>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</si>
  <si>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</si>
  <si>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</si>
  <si>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</si>
  <si>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</si>
  <si>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</si>
  <si>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</si>
  <si>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</si>
  <si>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</si>
  <si>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</si>
  <si>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</si>
  <si>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</si>
  <si>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</si>
  <si>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</si>
  <si>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</si>
  <si>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</si>
  <si>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</si>
  <si>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</si>
  <si>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</si>
  <si>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</si>
  <si>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</si>
  <si>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</si>
  <si>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</si>
  <si>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</si>
  <si>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</si>
  <si>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</si>
  <si>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</si>
  <si>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</si>
  <si>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</si>
  <si>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</si>
  <si>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</si>
  <si>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</si>
  <si>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</si>
  <si>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</si>
  <si>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</si>
  <si>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</si>
  <si>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</si>
  <si>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</si>
  <si>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</si>
  <si>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</si>
  <si>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</si>
  <si>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</si>
  <si>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</si>
  <si>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</si>
  <si>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</si>
  <si>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</si>
  <si>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</si>
  <si>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</si>
  <si>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</si>
  <si>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</si>
  <si>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</si>
  <si>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</si>
  <si>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</si>
  <si>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</si>
  <si>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</si>
  <si>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</si>
  <si>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</si>
  <si>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</si>
  <si>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</si>
  <si>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</si>
  <si>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</si>
  <si>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</si>
  <si>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</si>
  <si>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</si>
  <si>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</si>
  <si>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</si>
  <si>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</si>
  <si>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</si>
  <si>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</si>
  <si>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</si>
  <si>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</si>
  <si>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</si>
  <si>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</si>
  <si>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</si>
  <si>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</si>
  <si>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</si>
  <si>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</si>
  <si>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</si>
  <si>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</si>
  <si>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</si>
  <si>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</si>
  <si>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</si>
  <si>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</si>
  <si>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</si>
  <si>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</si>
  <si>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</si>
  <si>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</si>
  <si>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</si>
  <si>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</si>
  <si>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</si>
  <si>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</si>
  <si>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</si>
  <si>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</si>
  <si>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</si>
  <si>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</si>
  <si>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</si>
  <si>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</si>
  <si>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</si>
  <si>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</si>
  <si>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</si>
  <si>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</si>
  <si>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</si>
  <si>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</si>
  <si>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</si>
  <si>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</si>
  <si>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</si>
  <si>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</si>
  <si>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</si>
  <si>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</si>
  <si>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</si>
  <si>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</si>
  <si>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</si>
  <si>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</si>
  <si>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</si>
  <si>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</si>
  <si>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</si>
  <si>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</si>
  <si>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</si>
  <si>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</si>
  <si>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</si>
  <si>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</si>
  <si>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</si>
  <si>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</si>
  <si>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</si>
  <si>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</si>
  <si>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</si>
  <si>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</si>
  <si>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</si>
  <si>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</si>
  <si>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</si>
  <si>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</si>
  <si>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</si>
  <si>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</si>
  <si>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</si>
  <si>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</si>
  <si>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</si>
  <si>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</si>
  <si>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</si>
  <si>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</si>
  <si>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</si>
  <si>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</si>
  <si>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</si>
  <si>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</si>
  <si>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</si>
  <si>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</si>
  <si>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</si>
  <si>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</si>
  <si>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</si>
  <si>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</si>
  <si>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</si>
  <si>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</si>
  <si>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</si>
  <si>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</si>
  <si>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</si>
  <si>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</si>
  <si>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</si>
  <si>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</si>
  <si>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</si>
  <si>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</si>
  <si>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</si>
  <si>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</si>
  <si>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</si>
  <si>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</si>
  <si>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</si>
  <si>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</si>
  <si>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</si>
  <si>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</si>
  <si>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</si>
  <si>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</si>
  <si>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</si>
  <si>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</si>
  <si>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</si>
  <si>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</si>
  <si>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</si>
  <si>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</si>
  <si>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</si>
  <si>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</si>
  <si>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</si>
  <si>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</si>
  <si>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</si>
  <si>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</si>
  <si>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</si>
  <si>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</si>
  <si>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</si>
  <si>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</si>
  <si>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</si>
  <si>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</si>
  <si>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</si>
  <si>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</si>
  <si>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</si>
  <si>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</si>
  <si>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</si>
  <si>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</si>
  <si>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</si>
  <si>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</si>
  <si>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</si>
  <si>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</si>
  <si>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</si>
  <si>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</si>
  <si>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</si>
  <si>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</si>
  <si>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</si>
  <si>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</si>
  <si>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</si>
  <si>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</si>
  <si>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</si>
  <si>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</si>
  <si>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</si>
  <si>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</si>
  <si>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</si>
  <si>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</si>
  <si>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</si>
  <si>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</si>
  <si>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</si>
  <si>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</si>
  <si>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</si>
  <si>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</si>
  <si>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</si>
  <si>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</si>
  <si>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</si>
  <si>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</si>
  <si>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</si>
  <si>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</si>
  <si>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</si>
  <si>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</si>
  <si>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</si>
  <si>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</si>
  <si>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</si>
  <si>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</si>
  <si>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</si>
  <si>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</si>
  <si>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</si>
  <si>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</si>
  <si>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</si>
  <si>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</si>
  <si>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</si>
  <si>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</si>
  <si>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</si>
  <si>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</si>
  <si>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</si>
  <si>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</si>
  <si>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</si>
  <si>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</si>
  <si>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</si>
  <si>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</si>
  <si>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</si>
  <si>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</si>
  <si>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</si>
  <si>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</si>
  <si>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</si>
  <si>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</si>
  <si>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</si>
  <si>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</si>
  <si>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</si>
  <si>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</si>
  <si>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</si>
  <si>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</si>
  <si>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</si>
  <si>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</si>
  <si>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</si>
  <si>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</si>
  <si>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</si>
  <si>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</si>
  <si>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</si>
  <si>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</si>
  <si>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</si>
  <si>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</si>
  <si>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</si>
  <si>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</si>
  <si>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</si>
  <si>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</si>
  <si>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</si>
  <si>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</si>
  <si>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</si>
  <si>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</si>
  <si>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</si>
  <si>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</si>
  <si>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</si>
  <si>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</si>
  <si>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</si>
  <si>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</si>
  <si>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</si>
  <si>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</si>
  <si>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</si>
  <si>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</si>
  <si>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</si>
  <si>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</si>
  <si>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</si>
  <si>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</si>
  <si>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</si>
  <si>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</si>
  <si>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</si>
  <si>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</si>
  <si>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</si>
  <si>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</si>
  <si>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</si>
  <si>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</si>
  <si>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</si>
  <si>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</si>
  <si>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</si>
  <si>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</si>
  <si>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</si>
  <si>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</si>
  <si>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</si>
  <si>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</si>
  <si>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</si>
  <si>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</si>
  <si>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</si>
  <si>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</si>
  <si>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</si>
  <si>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</si>
  <si>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</si>
  <si>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</si>
  <si>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</si>
  <si>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</si>
  <si>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</si>
  <si>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</si>
  <si>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</si>
  <si>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</si>
  <si>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</si>
  <si>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</si>
  <si>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</si>
  <si>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</si>
  <si>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</si>
  <si>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</si>
  <si>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</si>
  <si>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</si>
  <si>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</si>
  <si>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</si>
  <si>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</si>
  <si>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</si>
  <si>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</si>
  <si>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</si>
  <si>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</si>
  <si>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</si>
  <si>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</si>
  <si>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</si>
  <si>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</si>
  <si>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</si>
  <si>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</si>
  <si>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</si>
  <si>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</si>
  <si>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</si>
  <si>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</si>
  <si>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</si>
  <si>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</si>
  <si>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</si>
  <si>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</si>
  <si>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</si>
  <si>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</si>
  <si>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</si>
  <si>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</si>
  <si>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</si>
  <si>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</si>
  <si>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</si>
  <si>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</si>
  <si>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</si>
  <si>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</si>
  <si>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</si>
  <si>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</si>
  <si>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</si>
  <si>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</si>
  <si>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</si>
  <si>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</si>
  <si>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</si>
  <si>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</si>
  <si>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</si>
  <si>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</si>
  <si>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</si>
  <si>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</si>
  <si>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</si>
  <si>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</si>
  <si>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</si>
  <si>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</si>
  <si>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</si>
  <si>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</si>
  <si>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</si>
  <si>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</si>
  <si>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</si>
  <si>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</si>
  <si>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</si>
  <si>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</si>
  <si>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</si>
  <si>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</si>
  <si>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</si>
  <si>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</si>
  <si>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</si>
  <si>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</si>
  <si>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</si>
  <si>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</si>
  <si>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</si>
  <si>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</si>
  <si>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</si>
  <si>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</si>
  <si>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</si>
  <si>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</si>
  <si>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</si>
  <si>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</si>
  <si>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</si>
  <si>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</si>
  <si>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</si>
  <si>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</si>
  <si>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</si>
  <si>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</si>
  <si>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</si>
  <si>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</si>
  <si>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</si>
  <si>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</si>
  <si>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</si>
  <si>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</si>
  <si>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</si>
  <si>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</si>
  <si>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</si>
  <si>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</si>
  <si>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</si>
  <si>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</si>
  <si>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</si>
  <si>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</si>
  <si>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</si>
  <si>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</si>
  <si>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</si>
  <si>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</si>
  <si>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</si>
  <si>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</si>
  <si>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</si>
  <si>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</si>
  <si>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</si>
  <si>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</si>
  <si>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</si>
  <si>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</si>
  <si>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</si>
  <si>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</si>
  <si>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</si>
  <si>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</si>
  <si>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</si>
  <si>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</si>
  <si>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</si>
  <si>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</si>
  <si>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</si>
  <si>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</si>
  <si>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</si>
  <si>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</si>
  <si>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</si>
  <si>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</si>
  <si>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</si>
  <si>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</si>
  <si>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</si>
  <si>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</si>
  <si>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</si>
  <si>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</si>
  <si>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</si>
  <si>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</si>
  <si>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</si>
  <si>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</si>
  <si>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</si>
  <si>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</si>
  <si>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</si>
  <si>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</si>
  <si>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</si>
  <si>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</si>
  <si>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</si>
  <si>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</si>
  <si>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</si>
  <si>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</si>
  <si>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</si>
  <si>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</si>
  <si>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</si>
  <si>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</si>
  <si>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</si>
  <si>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</si>
  <si>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</si>
  <si>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</si>
  <si>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</si>
  <si>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</si>
  <si>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</si>
  <si>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</si>
  <si>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</si>
  <si>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</si>
  <si>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</si>
  <si>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</si>
  <si>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</si>
  <si>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</si>
  <si>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</si>
  <si>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</si>
  <si>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</si>
  <si>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</si>
  <si>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</si>
  <si>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</si>
  <si>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</si>
  <si>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</si>
  <si>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</si>
  <si>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</si>
  <si>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</si>
  <si>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</si>
  <si>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</si>
  <si>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</si>
  <si>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</si>
  <si>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</si>
  <si>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</si>
  <si>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</si>
  <si>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</si>
  <si>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</si>
  <si>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</si>
  <si>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</si>
  <si>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</si>
  <si>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</si>
  <si>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</si>
  <si>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</si>
  <si>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</si>
  <si>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</si>
  <si>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</si>
  <si>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</si>
  <si>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</si>
  <si>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</si>
  <si>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</si>
  <si>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</si>
  <si>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</si>
  <si>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</si>
  <si>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</si>
  <si>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</si>
  <si>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</si>
  <si>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</si>
  <si>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</si>
  <si>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</si>
  <si>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</si>
  <si>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</si>
  <si>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</si>
  <si>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</si>
  <si>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</si>
  <si>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</si>
  <si>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</si>
  <si>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</si>
  <si>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</si>
  <si>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</si>
  <si>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</si>
  <si>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</si>
  <si>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</si>
  <si>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</si>
  <si>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</si>
  <si>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</si>
  <si>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</si>
  <si>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</si>
  <si>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</si>
  <si>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</si>
  <si>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</si>
  <si>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</si>
  <si>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</si>
  <si>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</si>
  <si>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</si>
  <si>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</si>
  <si>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</si>
  <si>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</si>
  <si>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</si>
  <si>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</si>
  <si>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</si>
  <si>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</si>
  <si>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</si>
  <si>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</si>
  <si>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</si>
  <si>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</si>
  <si>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</si>
  <si>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</si>
  <si>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</si>
  <si>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</si>
  <si>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</si>
  <si>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</si>
  <si>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</si>
  <si>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</si>
  <si>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</si>
  <si>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</si>
  <si>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</si>
  <si>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</si>
  <si>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</si>
  <si>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</si>
  <si>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</si>
  <si>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</si>
  <si>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</si>
  <si>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</si>
  <si>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</si>
  <si>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</si>
  <si>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</si>
  <si>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</si>
  <si>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</si>
  <si>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</si>
  <si>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</si>
  <si>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</si>
  <si>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</si>
  <si>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</si>
  <si>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</si>
  <si>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</si>
  <si>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</si>
  <si>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</si>
  <si>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</si>
  <si>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</si>
  <si>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</si>
  <si>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</si>
  <si>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</si>
  <si>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</si>
  <si>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</si>
  <si>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</si>
  <si>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</si>
  <si>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</si>
  <si>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</si>
  <si>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</si>
  <si>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</si>
  <si>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</si>
  <si>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</si>
  <si>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</si>
  <si>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</si>
  <si>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</si>
  <si>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</si>
  <si>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</si>
  <si>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</si>
  <si>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</si>
  <si>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</si>
  <si>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</si>
  <si>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</si>
  <si>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</si>
  <si>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</si>
  <si>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</si>
  <si>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</si>
  <si>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</si>
  <si>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</si>
  <si>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</si>
  <si>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</si>
  <si>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</si>
  <si>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</si>
  <si>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</si>
  <si>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</si>
  <si>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</si>
  <si>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</si>
  <si>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</si>
  <si>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</si>
  <si>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</si>
  <si>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</si>
  <si>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</si>
  <si>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</si>
  <si>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</si>
  <si>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</si>
  <si>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</si>
  <si>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</si>
  <si>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</si>
  <si>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</si>
  <si>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</si>
  <si>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</si>
  <si>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</si>
  <si>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</si>
  <si>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</si>
  <si>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</si>
  <si>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</si>
  <si>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</si>
  <si>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</si>
  <si>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</si>
  <si>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</si>
  <si>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</si>
  <si>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</si>
  <si>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</si>
  <si>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</si>
  <si>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</si>
  <si>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</si>
  <si>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</si>
  <si>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</si>
  <si>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</si>
  <si>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</si>
  <si>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</si>
  <si>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</si>
  <si>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</si>
  <si>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</si>
  <si>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</si>
  <si>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</si>
  <si>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</si>
  <si>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</si>
  <si>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</si>
  <si>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</si>
  <si>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</si>
  <si>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</si>
  <si>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</si>
  <si>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</si>
  <si>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</si>
  <si>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</si>
  <si>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</si>
  <si>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</si>
  <si>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</si>
  <si>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</si>
  <si>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</si>
  <si>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</si>
  <si>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</si>
  <si>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</si>
  <si>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</si>
  <si>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</si>
  <si>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</si>
  <si>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</si>
  <si>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</si>
  <si>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</si>
  <si>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</si>
  <si>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</si>
  <si>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</si>
  <si>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</si>
  <si>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</si>
  <si>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</si>
  <si>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</si>
  <si>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</si>
  <si>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</si>
  <si>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</si>
  <si>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</si>
  <si>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</si>
  <si>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</si>
  <si>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</si>
  <si>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</si>
  <si>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</si>
  <si>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</si>
  <si>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</si>
  <si>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</si>
  <si>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</si>
  <si>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</si>
  <si>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</si>
  <si>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</si>
  <si>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</si>
  <si>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</si>
  <si>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</si>
  <si>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</si>
  <si>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</si>
  <si>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</si>
  <si>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</si>
  <si>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</si>
  <si>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</si>
  <si>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</si>
  <si>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</si>
  <si>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</si>
  <si>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</si>
  <si>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</si>
  <si>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</si>
  <si>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</si>
  <si>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</si>
  <si>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</si>
  <si>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</si>
  <si>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</si>
  <si>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</si>
  <si>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</si>
  <si>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</si>
  <si>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</si>
  <si>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</si>
  <si>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</si>
  <si>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</si>
  <si>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</si>
  <si>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</si>
  <si>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</si>
  <si>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</si>
  <si>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</si>
  <si>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</si>
  <si>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</si>
  <si>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</si>
  <si>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</si>
  <si>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</si>
  <si>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</si>
  <si>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</si>
  <si>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</si>
  <si>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</si>
  <si>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</si>
  <si>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</si>
  <si>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</si>
  <si>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</si>
  <si>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</si>
  <si>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</si>
  <si>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</si>
  <si>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</si>
  <si>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</si>
  <si>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</si>
  <si>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</si>
  <si>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</si>
  <si>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</si>
  <si>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</si>
  <si>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</si>
  <si>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</si>
  <si>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</si>
  <si>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</si>
  <si>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</si>
  <si>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</si>
  <si>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</si>
  <si>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</si>
  <si>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</si>
  <si>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</si>
  <si>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</si>
  <si>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</si>
  <si>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</si>
  <si>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</si>
  <si>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</si>
  <si>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</si>
  <si>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</si>
  <si>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</si>
  <si>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</si>
  <si>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</si>
  <si>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</si>
  <si>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</si>
  <si>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</si>
  <si>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</si>
  <si>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</si>
  <si>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</si>
  <si>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</si>
  <si>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</si>
  <si>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</si>
  <si>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</si>
  <si>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</si>
  <si>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</si>
  <si>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</si>
  <si>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</si>
  <si>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</si>
  <si>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</si>
  <si>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</si>
  <si>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</si>
  <si>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</si>
  <si>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</si>
  <si>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</si>
  <si>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</si>
  <si>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</si>
  <si>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</si>
  <si>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</si>
  <si>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</si>
  <si>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</si>
  <si>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</si>
  <si>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</si>
  <si>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</si>
  <si>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</si>
  <si>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</si>
  <si>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</si>
  <si>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</si>
  <si>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</si>
  <si>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</si>
  <si>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</si>
  <si>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</si>
  <si>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</si>
  <si>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</si>
  <si>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</si>
  <si>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</si>
  <si>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</si>
  <si>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</si>
  <si>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</si>
  <si>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</si>
  <si>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</si>
  <si>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</si>
  <si>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</si>
  <si>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</si>
  <si>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</si>
  <si>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</si>
  <si>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</si>
  <si>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</si>
  <si>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</si>
  <si>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</si>
  <si>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</si>
  <si>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</si>
  <si>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</si>
  <si>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</si>
  <si>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</si>
  <si>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</si>
  <si>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</si>
  <si>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</si>
  <si>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</si>
  <si>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</si>
  <si>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</si>
  <si>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</si>
  <si>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</si>
  <si>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</si>
  <si>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</si>
  <si>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</si>
  <si>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</si>
  <si>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</si>
  <si>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</si>
  <si>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</si>
  <si>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</si>
  <si>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</si>
  <si>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</si>
  <si>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</si>
  <si>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</si>
  <si>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</si>
  <si>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</si>
  <si>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</si>
  <si>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</si>
  <si>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</si>
  <si>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</si>
  <si>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</si>
  <si>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</si>
  <si>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</si>
  <si>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</si>
  <si>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</si>
  <si>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</si>
  <si>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</si>
  <si>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</si>
  <si>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</si>
  <si>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</si>
  <si>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</si>
  <si>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</si>
  <si>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</si>
  <si>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</si>
  <si>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</si>
  <si>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</si>
  <si>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</si>
  <si>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</si>
  <si>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</si>
  <si>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</si>
  <si>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</si>
  <si>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</si>
  <si>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</si>
  <si>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</si>
  <si>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</si>
  <si>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</si>
  <si>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</si>
  <si>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</si>
  <si>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</si>
  <si>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</si>
  <si>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</si>
  <si>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</si>
  <si>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</si>
  <si>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</si>
  <si>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</si>
  <si>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</si>
  <si>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</si>
  <si>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</si>
  <si>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</si>
  <si>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</si>
  <si>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</si>
  <si>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</si>
  <si>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</si>
  <si>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</si>
  <si>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</si>
  <si>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</si>
  <si>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</si>
  <si>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</si>
  <si>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</si>
  <si>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</si>
  <si>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</si>
  <si>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</si>
  <si>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</si>
  <si>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</si>
  <si>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</si>
  <si>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</si>
  <si>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</si>
  <si>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</si>
  <si>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</si>
  <si>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</si>
  <si>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</si>
  <si>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</si>
  <si>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</si>
  <si>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</si>
  <si>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</si>
  <si>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</si>
  <si>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</si>
  <si>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</si>
  <si>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</si>
  <si>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</si>
  <si>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</si>
  <si>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</si>
  <si>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</si>
  <si>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</si>
  <si>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</si>
  <si>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</si>
  <si>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</si>
  <si>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</si>
  <si>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</si>
  <si>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</si>
  <si>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</si>
  <si>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</si>
  <si>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</si>
  <si>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</si>
  <si>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</si>
  <si>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</si>
  <si>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</si>
  <si>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</si>
  <si>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</si>
  <si>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</si>
  <si>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</si>
  <si>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</si>
  <si>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</si>
  <si>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</si>
  <si>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</si>
  <si>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</si>
  <si>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</si>
  <si>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</si>
  <si>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</si>
  <si>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</si>
  <si>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</si>
  <si>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</si>
  <si>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</si>
  <si>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</si>
  <si>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</si>
  <si>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</si>
  <si>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</si>
  <si>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</si>
  <si>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</si>
  <si>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</si>
  <si>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</si>
  <si>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</si>
  <si>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</si>
  <si>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</si>
  <si>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</si>
  <si>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</si>
  <si>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</si>
  <si>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</si>
  <si>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</si>
  <si>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</si>
  <si>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</si>
  <si>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</si>
  <si>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</si>
  <si>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</si>
  <si>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</si>
  <si>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</si>
  <si>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</si>
  <si>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</si>
  <si>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</si>
  <si>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</si>
  <si>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</si>
  <si>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</si>
  <si>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</si>
  <si>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</si>
  <si>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</si>
  <si>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</si>
  <si>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</si>
  <si>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</si>
  <si>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</si>
  <si>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</si>
  <si>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</si>
  <si>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</si>
  <si>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</si>
  <si>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</si>
  <si>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</si>
  <si>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</si>
  <si>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</si>
  <si>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</si>
  <si>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</si>
  <si>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</si>
  <si>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</si>
  <si>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</si>
  <si>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</si>
  <si>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</si>
  <si>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</si>
  <si>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</si>
  <si>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</si>
  <si>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</si>
  <si>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</si>
  <si>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</si>
  <si>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</si>
  <si>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</si>
  <si>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</si>
  <si>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</si>
  <si>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</si>
  <si>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</si>
  <si>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</si>
  <si>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</si>
  <si>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</si>
  <si>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</si>
  <si>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</si>
  <si>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</si>
  <si>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</si>
  <si>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</si>
  <si>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</si>
  <si>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</si>
  <si>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</si>
  <si>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</si>
  <si>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</si>
  <si>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</si>
  <si>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</si>
  <si>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</si>
  <si>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</si>
  <si>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</si>
  <si>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</si>
  <si>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</si>
  <si>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</si>
  <si>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</si>
  <si>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</si>
  <si>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</si>
  <si>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</si>
  <si>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</si>
  <si>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</si>
  <si>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</si>
  <si>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</si>
  <si>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</si>
  <si>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</si>
  <si>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</si>
  <si>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</si>
  <si>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</si>
  <si>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</si>
  <si>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</si>
  <si>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</si>
  <si>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</si>
  <si>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</si>
  <si>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</si>
  <si>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</si>
  <si>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</si>
  <si>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</si>
  <si>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</si>
  <si>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</si>
  <si>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</si>
  <si>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</si>
  <si>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</si>
  <si>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</si>
  <si>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</si>
  <si>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</si>
  <si>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</si>
  <si>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</si>
  <si>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</si>
  <si>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</si>
  <si>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</si>
  <si>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</si>
  <si>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</si>
  <si>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</si>
  <si>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</si>
  <si>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</si>
  <si>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</si>
  <si>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</si>
  <si>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</si>
  <si>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</si>
  <si>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</si>
  <si>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</si>
  <si>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</si>
  <si>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</si>
  <si>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</si>
  <si>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</si>
  <si>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</si>
  <si>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</si>
  <si>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</si>
  <si>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</si>
  <si>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</si>
  <si>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</si>
  <si>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</si>
  <si>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</si>
  <si>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</si>
  <si>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</si>
  <si>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</si>
  <si>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</si>
  <si>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</si>
  <si>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</si>
  <si>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</si>
  <si>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</si>
  <si>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</si>
  <si>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</si>
  <si>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</si>
  <si>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</si>
  <si>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</si>
  <si>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</si>
  <si>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</si>
  <si>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</si>
  <si>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</si>
  <si>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</si>
  <si>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</si>
  <si>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</si>
  <si>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</si>
  <si>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</si>
  <si>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</si>
  <si>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</si>
  <si>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</si>
  <si>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</si>
  <si>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</si>
  <si>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</si>
  <si>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</si>
  <si>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</si>
  <si>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</si>
  <si>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</si>
  <si>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</si>
  <si>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</si>
  <si>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</si>
  <si>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</si>
  <si>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</si>
  <si>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</si>
  <si>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</si>
  <si>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</si>
  <si>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</si>
  <si>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</si>
  <si>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</si>
  <si>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</si>
  <si>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</si>
  <si>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</si>
  <si>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</si>
  <si>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</si>
  <si>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</si>
  <si>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</si>
  <si>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</si>
  <si>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</si>
  <si>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</si>
  <si>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</si>
  <si>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</si>
  <si>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</si>
  <si>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</si>
  <si>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</si>
  <si>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</si>
  <si>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</si>
  <si>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</si>
  <si>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</si>
  <si>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</si>
  <si>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</si>
  <si>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</si>
  <si>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</si>
  <si>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</si>
  <si>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</si>
  <si>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</si>
  <si>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</si>
  <si>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</si>
  <si>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</si>
  <si>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</si>
  <si>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</si>
  <si>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</si>
  <si>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</si>
  <si>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</si>
  <si>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</si>
  <si>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</si>
  <si>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</si>
  <si>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</si>
  <si>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</si>
  <si>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</si>
  <si>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</si>
  <si>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</si>
  <si>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</si>
  <si>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</si>
  <si>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</si>
  <si>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</si>
  <si>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</si>
  <si>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</si>
  <si>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</si>
  <si>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</si>
  <si>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</si>
  <si>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</si>
  <si>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</si>
  <si>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</si>
  <si>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</si>
  <si>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</si>
  <si>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</si>
  <si>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</si>
  <si>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</si>
  <si>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</si>
  <si>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</si>
  <si>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</si>
  <si>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</si>
  <si>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</si>
  <si>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</si>
  <si>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</si>
  <si>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</si>
  <si>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</si>
  <si>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</si>
  <si>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</si>
  <si>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</si>
  <si>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</si>
  <si>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</si>
  <si>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</si>
  <si>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</si>
  <si>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</si>
  <si>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</si>
  <si>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</si>
  <si>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</si>
  <si>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</si>
  <si>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</si>
  <si>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</si>
  <si>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</si>
  <si>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</si>
  <si>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</si>
  <si>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</si>
  <si>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</si>
  <si>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</si>
  <si>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</si>
  <si>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</si>
  <si>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</si>
  <si>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</si>
  <si>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</si>
  <si>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</si>
  <si>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</si>
  <si>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</si>
  <si>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</si>
  <si>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</si>
  <si>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</si>
  <si>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</si>
  <si>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</si>
  <si>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</si>
  <si>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</si>
  <si>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</si>
  <si>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</si>
  <si>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</si>
  <si>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</si>
  <si>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</si>
  <si>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</si>
  <si>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</si>
  <si>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</si>
  <si>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</si>
  <si>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</si>
  <si>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</si>
  <si>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</si>
  <si>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</si>
  <si>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</si>
  <si>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</si>
  <si>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</si>
  <si>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</si>
  <si>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</si>
  <si>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</si>
  <si>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</si>
  <si>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</si>
  <si>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</si>
  <si>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</si>
  <si>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</si>
  <si>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</si>
  <si>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</si>
  <si>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</si>
  <si>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</si>
  <si>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</si>
  <si>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</si>
  <si>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</si>
  <si>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</si>
  <si>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</si>
  <si>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</si>
  <si>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</si>
  <si>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</si>
  <si>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</si>
  <si>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</si>
  <si>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</si>
  <si>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</si>
  <si>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</si>
  <si>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</si>
  <si>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</si>
  <si>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</si>
  <si>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</si>
  <si>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</si>
  <si>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</si>
  <si>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</si>
  <si>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</si>
  <si>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</si>
  <si>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</si>
  <si>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</si>
  <si>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</si>
  <si>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</si>
  <si>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</si>
  <si>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</si>
  <si>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</si>
  <si>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</si>
  <si>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</si>
  <si>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</si>
  <si>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</si>
  <si>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</si>
  <si>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</si>
  <si>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</si>
  <si>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</si>
  <si>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</si>
  <si>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</si>
  <si>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</si>
  <si>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</si>
  <si>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</si>
  <si>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</si>
  <si>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</si>
  <si>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</si>
  <si>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</si>
  <si>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</si>
  <si>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</si>
  <si>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</si>
  <si>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</si>
  <si>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</si>
  <si>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</si>
  <si>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</si>
  <si>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</si>
  <si>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</si>
  <si>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</si>
  <si>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</si>
  <si>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</si>
  <si>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</si>
  <si>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</si>
  <si>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</si>
  <si>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</si>
  <si>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</si>
  <si>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</si>
  <si>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</si>
  <si>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</si>
  <si>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</si>
  <si>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</si>
  <si>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</si>
  <si>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</si>
  <si>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</si>
  <si>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</si>
  <si>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</si>
  <si>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</si>
  <si>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</si>
  <si>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</si>
  <si>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</si>
  <si>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</si>
  <si>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</si>
  <si>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</si>
  <si>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</si>
  <si>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</si>
  <si>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</si>
  <si>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</si>
  <si>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</si>
  <si>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</si>
  <si>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</si>
  <si>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</si>
  <si>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</si>
  <si>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</si>
  <si>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</si>
  <si>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</si>
  <si>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</si>
  <si>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</si>
  <si>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</si>
  <si>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</si>
  <si>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</si>
  <si>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</si>
  <si>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</si>
  <si>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</si>
  <si>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</si>
  <si>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</si>
  <si>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</si>
  <si>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</si>
  <si>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</si>
  <si>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</si>
  <si>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</si>
  <si>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</si>
  <si>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</si>
  <si>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</si>
  <si>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</si>
  <si>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</si>
  <si>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</si>
  <si>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</si>
  <si>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</si>
  <si>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</si>
  <si>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</si>
  <si>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</si>
  <si>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</si>
  <si>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</si>
  <si>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</si>
  <si>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</si>
  <si>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</si>
  <si>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</si>
  <si>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</si>
  <si>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</si>
  <si>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</si>
  <si>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</si>
  <si>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</si>
  <si>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</si>
  <si>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</si>
  <si>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</si>
  <si>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</si>
  <si>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</si>
  <si>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</si>
  <si>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</si>
  <si>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</si>
  <si>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</si>
  <si>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</si>
  <si>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</si>
  <si>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</si>
  <si>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</si>
  <si>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</si>
  <si>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</si>
  <si>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</si>
  <si>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</si>
  <si>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</si>
  <si>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</si>
  <si>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</si>
  <si>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</si>
  <si>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</si>
  <si>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</si>
  <si>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</si>
  <si>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</si>
  <si>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</si>
  <si>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</si>
  <si>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</si>
  <si>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</si>
  <si>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</si>
  <si>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</si>
  <si>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</si>
  <si>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</si>
  <si>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</si>
  <si>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</si>
  <si>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</si>
  <si>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</si>
  <si>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</si>
  <si>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</si>
  <si>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</si>
  <si>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</si>
  <si>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</si>
  <si>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</si>
  <si>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</si>
  <si>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</si>
  <si>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</si>
  <si>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</si>
  <si>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</si>
  <si>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</si>
  <si>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</si>
  <si>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</si>
  <si>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</si>
  <si>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</si>
  <si>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</si>
  <si>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</si>
  <si>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</si>
  <si>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</si>
  <si>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</si>
  <si>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</si>
  <si>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</si>
  <si>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</si>
  <si>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</si>
  <si>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</si>
  <si>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</si>
  <si>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</si>
  <si>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</si>
  <si>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</si>
  <si>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</si>
  <si>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</si>
  <si>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</si>
  <si>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</si>
  <si>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</si>
  <si>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</si>
  <si>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</si>
  <si>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</si>
  <si>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</si>
  <si>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</si>
  <si>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</si>
  <si>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</si>
  <si>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</si>
  <si>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</si>
  <si>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</si>
  <si>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</si>
  <si>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</si>
  <si>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</si>
  <si>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</si>
  <si>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</si>
  <si>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</si>
  <si>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</si>
  <si>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</si>
  <si>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</si>
  <si>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</si>
  <si>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</si>
  <si>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</si>
  <si>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</si>
  <si>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</si>
  <si>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</si>
  <si>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</si>
  <si>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</si>
  <si>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</si>
  <si>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</si>
  <si>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</si>
  <si>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</si>
  <si>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</si>
  <si>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</si>
  <si>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</si>
  <si>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</si>
  <si>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</si>
  <si>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</si>
  <si>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</si>
  <si>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</si>
  <si>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</si>
  <si>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</si>
  <si>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</si>
  <si>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</si>
  <si>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</si>
  <si>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</si>
  <si>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</si>
  <si>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</si>
  <si>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</si>
  <si>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</si>
  <si>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</si>
  <si>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</si>
  <si>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</si>
  <si>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</si>
  <si>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</si>
  <si>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</si>
  <si>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</si>
  <si>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</si>
  <si>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</si>
  <si>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</si>
  <si>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</si>
  <si>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</si>
  <si>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</si>
  <si>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</si>
  <si>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</si>
  <si>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</si>
  <si>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</si>
  <si>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</si>
  <si>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</si>
  <si>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</si>
  <si>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</si>
  <si>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</si>
  <si>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</si>
  <si>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</si>
  <si>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</si>
  <si>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</si>
  <si>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</si>
  <si>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</si>
  <si>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</si>
  <si>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</si>
  <si>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</si>
  <si>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</si>
  <si>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</si>
  <si>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</si>
  <si>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</si>
  <si>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</si>
  <si>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</si>
  <si>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</si>
  <si>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</si>
  <si>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</si>
  <si>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</si>
  <si>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</si>
  <si>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</si>
  <si>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</si>
  <si>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</si>
  <si>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</si>
  <si>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</si>
  <si>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</si>
  <si>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</si>
  <si>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</si>
  <si>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</si>
  <si>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</si>
  <si>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</si>
  <si>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</si>
  <si>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</si>
  <si>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</si>
  <si>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</si>
  <si>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</si>
  <si>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</si>
  <si>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</si>
  <si>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</si>
  <si>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</si>
  <si>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</si>
  <si>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</si>
  <si>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</si>
  <si>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</si>
  <si>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</si>
  <si>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</si>
  <si>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</si>
  <si>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</si>
  <si>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</si>
  <si>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</si>
  <si>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</si>
  <si>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</si>
  <si>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</si>
  <si>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</si>
  <si>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</si>
  <si>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</si>
  <si>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</si>
  <si>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</si>
  <si>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</si>
  <si>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</si>
  <si>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</si>
  <si>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</si>
  <si>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</si>
  <si>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</si>
  <si>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</si>
  <si>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</si>
  <si>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</si>
  <si>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</si>
  <si>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</si>
  <si>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</si>
  <si>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</si>
  <si>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</si>
  <si>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</si>
  <si>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</si>
  <si>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</si>
  <si>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</si>
  <si>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</si>
  <si>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</si>
  <si>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</si>
  <si>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</si>
  <si>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</si>
  <si>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</si>
  <si>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</si>
  <si>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</si>
  <si>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</si>
  <si>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</si>
  <si>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</si>
  <si>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</si>
  <si>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</si>
  <si>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</si>
  <si>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</si>
  <si>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</si>
  <si>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</si>
  <si>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</si>
  <si>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</si>
  <si>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</si>
  <si>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</si>
  <si>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</si>
  <si>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</si>
  <si>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</si>
  <si>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</si>
  <si>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</si>
  <si>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</si>
  <si>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</si>
  <si>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</si>
  <si>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</si>
  <si>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</si>
  <si>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</si>
  <si>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</si>
  <si>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</si>
  <si>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</si>
  <si>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</si>
  <si>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</si>
  <si>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</si>
  <si>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</si>
  <si>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</si>
  <si>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</si>
  <si>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</si>
  <si>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</si>
  <si>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</si>
  <si>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</si>
  <si>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</si>
  <si>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</si>
  <si>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</si>
  <si>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</si>
  <si>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</si>
  <si>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</si>
  <si>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</si>
  <si>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</si>
  <si>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</si>
  <si>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</si>
  <si>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</si>
  <si>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</si>
  <si>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</si>
  <si>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</si>
  <si>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</si>
  <si>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</si>
  <si>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</si>
  <si>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</si>
  <si>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</si>
  <si>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</si>
  <si>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</si>
  <si>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</si>
  <si>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</si>
  <si>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</si>
  <si>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</si>
  <si>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</si>
  <si>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</si>
  <si>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</si>
  <si>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</si>
  <si>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</si>
  <si>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</si>
  <si>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</si>
  <si>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</si>
  <si>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</si>
  <si>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</si>
  <si>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</si>
  <si>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</si>
  <si>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</si>
  <si>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</si>
  <si>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</si>
  <si>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</si>
  <si>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</si>
  <si>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</si>
  <si>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</si>
  <si>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</si>
  <si>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</si>
  <si>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</si>
  <si>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</si>
  <si>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</si>
  <si>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</si>
  <si>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</si>
  <si>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</si>
  <si>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</si>
  <si>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</si>
  <si>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</si>
  <si>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</si>
  <si>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</si>
  <si>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</si>
  <si>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</si>
  <si>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</si>
  <si>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</si>
  <si>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</si>
  <si>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</si>
  <si>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</si>
  <si>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</si>
  <si>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</si>
  <si>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</si>
  <si>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</si>
  <si>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</si>
  <si>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</si>
  <si>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</si>
  <si>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</si>
  <si>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</si>
  <si>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</si>
  <si>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</si>
  <si>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</si>
  <si>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</si>
  <si>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</si>
  <si>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</si>
  <si>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</si>
  <si>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</si>
  <si>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</si>
  <si>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</si>
  <si>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</si>
  <si>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</si>
  <si>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</si>
  <si>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</si>
  <si>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</si>
  <si>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</si>
  <si>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</si>
  <si>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</si>
  <si>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</si>
  <si>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</si>
  <si>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</si>
  <si>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</si>
  <si>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</si>
  <si>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</si>
  <si>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</si>
  <si>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</si>
  <si>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</si>
  <si>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</si>
  <si>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</si>
  <si>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</si>
  <si>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</si>
  <si>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</si>
  <si>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</si>
  <si>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</si>
  <si>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</si>
  <si>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</si>
  <si>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</si>
  <si>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</si>
  <si>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</si>
  <si>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</si>
  <si>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</si>
  <si>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</si>
  <si>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</si>
  <si>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</si>
  <si>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</si>
  <si>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</si>
  <si>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</si>
  <si>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</si>
  <si>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</si>
  <si>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</si>
  <si>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</si>
  <si>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</si>
  <si>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</si>
  <si>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</si>
  <si>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</si>
  <si>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</si>
  <si>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</si>
  <si>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</si>
  <si>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</si>
  <si>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</si>
  <si>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</si>
  <si>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</si>
  <si>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</si>
  <si>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</si>
  <si>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</si>
  <si>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</si>
  <si>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</si>
  <si>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</si>
  <si>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</si>
  <si>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</si>
  <si>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</si>
  <si>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</si>
  <si>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</si>
  <si>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</si>
  <si>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</si>
  <si>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</si>
  <si>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</si>
  <si>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</si>
  <si>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</si>
  <si>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</si>
  <si>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</si>
  <si>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</si>
  <si>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</si>
  <si>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</si>
  <si>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</si>
  <si>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</si>
  <si>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</si>
  <si>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</si>
  <si>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</si>
  <si>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</si>
  <si>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</si>
  <si>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</si>
  <si>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</si>
  <si>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</si>
  <si>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</si>
  <si>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</si>
  <si>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</si>
  <si>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</si>
  <si>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</si>
  <si>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</si>
  <si>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</si>
  <si>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</si>
  <si>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</si>
  <si>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</si>
  <si>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</si>
  <si>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</si>
  <si>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</si>
  <si>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</si>
  <si>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</si>
  <si>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</si>
  <si>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</si>
  <si>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</si>
  <si>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</si>
  <si>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</si>
  <si>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</si>
  <si>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</si>
  <si>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</si>
  <si>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</si>
  <si>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</si>
  <si>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</si>
  <si>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</si>
  <si>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</si>
  <si>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</si>
  <si>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</si>
  <si>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</si>
  <si>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</si>
  <si>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</si>
  <si>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</si>
  <si>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</si>
  <si>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</si>
  <si>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</si>
  <si>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</si>
  <si>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</si>
  <si>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</si>
  <si>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</si>
  <si>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</si>
  <si>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</si>
  <si>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</si>
  <si>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</si>
  <si>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</si>
  <si>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</si>
  <si>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</si>
  <si>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</si>
  <si>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</si>
  <si>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</si>
  <si>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</si>
  <si>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</si>
  <si>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</si>
  <si>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</si>
  <si>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</si>
  <si>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</si>
  <si>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</si>
  <si>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</si>
  <si>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</si>
  <si>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</si>
  <si>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</si>
  <si>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</si>
  <si>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</si>
  <si>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</si>
  <si>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</si>
  <si>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</si>
  <si>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</si>
  <si>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</si>
  <si>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</si>
  <si>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</si>
  <si>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</si>
  <si>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</si>
  <si>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</si>
  <si>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</si>
  <si>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</si>
  <si>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</si>
  <si>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</si>
  <si>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</si>
  <si>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</si>
  <si>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</si>
  <si>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</si>
  <si>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</si>
  <si>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</si>
  <si>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</si>
  <si>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</si>
  <si>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</si>
  <si>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</si>
  <si>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</si>
  <si>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</si>
  <si>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</si>
  <si>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</si>
  <si>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</si>
  <si>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</si>
  <si>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</si>
  <si>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</si>
  <si>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</si>
  <si>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</si>
  <si>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</si>
  <si>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</si>
  <si>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</si>
  <si>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</si>
  <si>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</si>
  <si>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</si>
  <si>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</si>
  <si>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</si>
  <si>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</si>
  <si>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</si>
  <si>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</si>
  <si>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</si>
  <si>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</si>
  <si>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</si>
  <si>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</si>
  <si>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</si>
  <si>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</si>
  <si>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</si>
  <si>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</si>
  <si>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</si>
  <si>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</si>
  <si>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</si>
  <si>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</si>
  <si>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</si>
  <si>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</si>
  <si>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</si>
  <si>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</si>
  <si>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</si>
  <si>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</si>
  <si>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</si>
  <si>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</si>
  <si>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</si>
  <si>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</si>
  <si>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</si>
  <si>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</si>
  <si>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</si>
  <si>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</si>
  <si>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</si>
  <si>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</si>
  <si>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</si>
  <si>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</si>
  <si>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</si>
  <si>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</si>
  <si>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</si>
  <si>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</si>
  <si>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</si>
  <si>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</si>
  <si>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</si>
  <si>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</si>
  <si>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</si>
  <si>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</si>
  <si>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</si>
  <si>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</si>
  <si>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</si>
  <si>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</si>
  <si>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</si>
  <si>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</si>
  <si>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</si>
  <si>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</si>
  <si>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</si>
  <si>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</si>
  <si>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</si>
  <si>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</si>
  <si>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</si>
  <si>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</si>
  <si>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</si>
  <si>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</si>
  <si>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</si>
  <si>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</si>
  <si>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</si>
  <si>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</si>
  <si>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</si>
  <si>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</si>
  <si>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</si>
  <si>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</si>
  <si>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</si>
  <si>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</si>
  <si>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</si>
  <si>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</si>
  <si>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</si>
  <si>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</si>
  <si>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</si>
  <si>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</si>
  <si>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</si>
  <si>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</si>
  <si>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</si>
  <si>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</si>
  <si>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</si>
  <si>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</si>
  <si>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</si>
  <si>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</si>
  <si>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</si>
  <si>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</si>
  <si>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</si>
  <si>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</si>
  <si>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</si>
  <si>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</si>
  <si>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</si>
  <si>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</si>
  <si>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</si>
  <si>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</si>
  <si>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</si>
  <si>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</si>
  <si>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</si>
  <si>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</si>
  <si>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</si>
  <si>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</si>
  <si>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</si>
  <si>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</si>
  <si>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</si>
  <si>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</si>
  <si>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</si>
  <si>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</si>
  <si>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</si>
  <si>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</si>
  <si>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</si>
  <si>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</si>
  <si>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</si>
  <si>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</si>
  <si>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</si>
  <si>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</si>
  <si>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</si>
  <si>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</si>
  <si>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</si>
  <si>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</si>
  <si>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</si>
  <si>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</si>
  <si>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</si>
  <si>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</si>
  <si>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</si>
  <si>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</si>
  <si>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</si>
  <si>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</si>
  <si>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</si>
  <si>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</si>
  <si>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</si>
  <si>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</si>
  <si>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</si>
  <si>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</si>
  <si>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</si>
  <si>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</si>
  <si>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</si>
  <si>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</si>
  <si>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</si>
  <si>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</si>
  <si>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</si>
  <si>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</si>
  <si>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</si>
  <si>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</si>
  <si>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</si>
  <si>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</si>
  <si>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</si>
  <si>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</si>
  <si>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</si>
  <si>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</si>
  <si>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</si>
  <si>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</si>
  <si>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</si>
  <si>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</si>
  <si>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</si>
  <si>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</si>
  <si>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</si>
  <si>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</si>
  <si>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</si>
  <si>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</si>
  <si>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</si>
  <si>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</si>
  <si>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</si>
  <si>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</si>
  <si>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</si>
  <si>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</si>
  <si>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</si>
  <si>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</si>
  <si>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</si>
  <si>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</si>
  <si>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</si>
  <si>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</si>
  <si>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</si>
  <si>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</si>
  <si>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</si>
  <si>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</si>
  <si>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</si>
  <si>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</si>
  <si>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</si>
  <si>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</si>
  <si>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</si>
  <si>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</si>
  <si>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</si>
  <si>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</si>
  <si>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</si>
  <si>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</si>
  <si>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</si>
  <si>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</si>
  <si>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</si>
  <si>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</si>
  <si>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</si>
  <si>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</si>
  <si>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</si>
  <si>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</si>
  <si>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</si>
  <si>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</si>
  <si>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</si>
  <si>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</si>
  <si>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</si>
  <si>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</si>
  <si>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</si>
  <si>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</si>
  <si>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</si>
  <si>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</si>
  <si>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</si>
  <si>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</si>
  <si>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</si>
  <si>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</si>
  <si>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</si>
  <si>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</si>
  <si>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</si>
  <si>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</si>
  <si>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</si>
  <si>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</si>
  <si>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</si>
  <si>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</si>
  <si>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</si>
  <si>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</si>
  <si>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</si>
  <si>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</si>
  <si>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</si>
  <si>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</si>
  <si>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</si>
  <si>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</si>
  <si>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</si>
  <si>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</si>
  <si>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</si>
  <si>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</si>
  <si>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</si>
  <si>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</si>
  <si>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</si>
  <si>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</si>
  <si>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</si>
  <si>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</si>
  <si>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</si>
  <si>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</si>
  <si>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</si>
  <si>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</si>
  <si>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</si>
  <si>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</si>
  <si>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</si>
  <si>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</si>
  <si>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</si>
  <si>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</si>
  <si>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</si>
  <si>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</si>
  <si>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</si>
  <si>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</si>
  <si>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</si>
  <si>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</si>
  <si>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</si>
  <si>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</si>
  <si>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</si>
  <si>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</si>
  <si>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</si>
  <si>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</si>
  <si>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</si>
  <si>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</si>
  <si>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</si>
  <si>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</si>
  <si>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</si>
  <si>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</si>
  <si>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</si>
  <si>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</si>
  <si>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</si>
  <si>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</si>
  <si>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</si>
  <si>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</si>
  <si>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</si>
  <si>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</si>
  <si>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</si>
  <si>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</si>
  <si>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</si>
  <si>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</si>
  <si>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</si>
  <si>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</si>
  <si>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</si>
  <si>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</si>
  <si>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</si>
  <si>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</si>
  <si>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</si>
  <si>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</si>
  <si>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</si>
  <si>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</si>
  <si>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</si>
  <si>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</si>
  <si>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</si>
  <si>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</si>
  <si>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</si>
  <si>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</si>
  <si>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</si>
  <si>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</si>
  <si>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</si>
  <si>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</si>
  <si>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</si>
  <si>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</si>
  <si>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</si>
  <si>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</si>
  <si>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</si>
  <si>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</si>
  <si>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</si>
  <si>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</si>
  <si>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</si>
  <si>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</si>
  <si>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</si>
  <si>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</si>
  <si>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</si>
  <si>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</si>
  <si>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</si>
  <si>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</si>
  <si>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</si>
  <si>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</si>
  <si>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</si>
  <si>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</si>
  <si>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</si>
  <si>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</si>
  <si>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</si>
  <si>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</si>
  <si>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</si>
  <si>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</si>
  <si>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</si>
  <si>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</si>
  <si>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</si>
  <si>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</si>
  <si>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</si>
  <si>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</si>
  <si>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</si>
  <si>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</si>
  <si>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</si>
  <si>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</si>
  <si>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</si>
  <si>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</si>
  <si>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</si>
  <si>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</si>
  <si>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</si>
  <si>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</si>
  <si>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</si>
  <si>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</si>
  <si>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</si>
  <si>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</si>
  <si>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</si>
  <si>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</si>
  <si>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</si>
  <si>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</si>
  <si>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</si>
  <si>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</si>
  <si>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</si>
  <si>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</si>
  <si>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</si>
  <si>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</si>
  <si>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</si>
  <si>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</si>
  <si>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</si>
  <si>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</si>
  <si>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</si>
  <si>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</si>
  <si>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</si>
  <si>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</si>
  <si>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</si>
  <si>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</si>
  <si>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</si>
  <si>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</si>
  <si>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</si>
  <si>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</si>
  <si>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</si>
  <si>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</si>
  <si>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</si>
  <si>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</si>
  <si>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</si>
  <si>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</si>
  <si>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</si>
  <si>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</si>
  <si>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</si>
  <si>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</si>
  <si>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</si>
  <si>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</si>
  <si>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</si>
  <si>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</si>
  <si>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</si>
  <si>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</si>
  <si>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</si>
  <si>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</si>
  <si>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</si>
  <si>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</si>
  <si>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</si>
  <si>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</si>
  <si>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</si>
  <si>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</si>
  <si>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</si>
  <si>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</si>
  <si>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</si>
  <si>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</si>
  <si>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</si>
  <si>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</si>
  <si>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</si>
  <si>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</si>
  <si>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</si>
  <si>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</si>
  <si>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</si>
  <si>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</si>
  <si>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</si>
  <si>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</si>
  <si>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</si>
  <si>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</si>
  <si>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</si>
  <si>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</si>
  <si>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</si>
  <si>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</si>
  <si>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</si>
  <si>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</si>
  <si>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</si>
  <si>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</si>
  <si>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</si>
  <si>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</si>
  <si>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</si>
  <si>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</si>
  <si>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</si>
  <si>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</si>
  <si>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</si>
  <si>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</si>
  <si>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</si>
  <si>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</si>
  <si>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</si>
  <si>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</si>
  <si>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</si>
  <si>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</si>
  <si>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</si>
  <si>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</si>
  <si>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</si>
  <si>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</si>
  <si>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</si>
  <si>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</si>
  <si>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</si>
  <si>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</si>
  <si>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</si>
  <si>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</si>
  <si>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</si>
  <si>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</si>
  <si>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</si>
  <si>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</si>
  <si>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</si>
  <si>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</si>
  <si>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</si>
  <si>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</si>
  <si>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</si>
  <si>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</si>
  <si>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</si>
  <si>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</si>
  <si>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</si>
  <si>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</si>
  <si>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</si>
  <si>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</si>
  <si>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</si>
  <si>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</si>
  <si>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</si>
  <si>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</si>
  <si>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</si>
  <si>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</si>
  <si>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</si>
  <si>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</si>
  <si>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</si>
  <si>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</si>
  <si>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</si>
  <si>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</si>
  <si>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</si>
  <si>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</si>
  <si>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</si>
  <si>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</si>
  <si>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</si>
  <si>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</si>
  <si>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</si>
  <si>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</si>
  <si>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</si>
  <si>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</si>
  <si>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</si>
  <si>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</si>
  <si>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</si>
  <si>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</si>
  <si>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</si>
  <si>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</si>
  <si>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</si>
  <si>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</si>
  <si>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</si>
  <si>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</si>
  <si>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</si>
  <si>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</si>
  <si>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</si>
  <si>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</si>
  <si>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</si>
  <si>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</si>
  <si>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</si>
  <si>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</si>
  <si>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</si>
  <si>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</si>
  <si>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</si>
  <si>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</si>
  <si>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</si>
  <si>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</si>
  <si>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</si>
  <si>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</si>
  <si>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</si>
  <si>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</si>
  <si>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</si>
  <si>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</si>
  <si>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</si>
  <si>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</si>
  <si>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</si>
  <si>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</si>
  <si>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</si>
  <si>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</si>
  <si>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</si>
  <si>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</si>
  <si>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</si>
  <si>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</si>
  <si>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</si>
  <si>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</si>
  <si>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</si>
  <si>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</si>
  <si>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</si>
  <si>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</si>
  <si>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</si>
  <si>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</si>
  <si>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</si>
  <si>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</si>
  <si>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</si>
  <si>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</si>
  <si>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</si>
  <si>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</si>
  <si>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</si>
  <si>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</si>
  <si>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</si>
  <si>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</si>
  <si>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</si>
  <si>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</si>
  <si>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</si>
  <si>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</si>
  <si>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</si>
  <si>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</si>
  <si>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</si>
  <si>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</si>
  <si>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</si>
  <si>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</si>
  <si>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</si>
  <si>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</si>
  <si>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</si>
  <si>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</si>
  <si>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</si>
  <si>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</si>
  <si>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</si>
  <si>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</si>
  <si>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</si>
  <si>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</si>
  <si>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</si>
  <si>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</si>
  <si>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</si>
  <si>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</si>
  <si>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</si>
  <si>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</si>
  <si>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</si>
  <si>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</si>
  <si>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</si>
  <si>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</si>
  <si>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</si>
  <si>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</si>
  <si>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</si>
  <si>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</si>
  <si>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</si>
  <si>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</si>
  <si>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</si>
  <si>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</si>
  <si>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</si>
  <si>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</si>
  <si>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</si>
  <si>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</si>
  <si>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</si>
  <si>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</si>
  <si>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</si>
  <si>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</si>
  <si>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</si>
  <si>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</si>
  <si>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</si>
  <si>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</si>
  <si>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</si>
  <si>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</si>
  <si>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</si>
  <si>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</si>
  <si>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</si>
  <si>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</si>
  <si>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</si>
  <si>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</si>
  <si>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</si>
  <si>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</si>
  <si>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</si>
  <si>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</si>
  <si>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</si>
  <si>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</si>
  <si>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</si>
  <si>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</si>
  <si>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</si>
  <si>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</si>
  <si>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</si>
  <si>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</si>
  <si>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</si>
  <si>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</si>
  <si>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</si>
  <si>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</si>
  <si>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</si>
  <si>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</si>
  <si>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</si>
  <si>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</si>
  <si>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</si>
  <si>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</si>
  <si>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</si>
  <si>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</si>
  <si>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</si>
  <si>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</si>
  <si>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</si>
  <si>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</si>
  <si>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</si>
  <si>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</si>
  <si>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</si>
  <si>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</si>
  <si>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</si>
  <si>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</si>
  <si>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</si>
  <si>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</si>
  <si>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</si>
  <si>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</si>
  <si>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</si>
  <si>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</si>
  <si>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</si>
  <si>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</si>
  <si>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</si>
  <si>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</si>
  <si>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</si>
  <si>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</si>
  <si>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</si>
  <si>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</si>
  <si>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</si>
  <si>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</si>
  <si>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</si>
  <si>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</si>
  <si>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</si>
  <si>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</si>
  <si>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</si>
  <si>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</si>
  <si>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</si>
  <si>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</si>
  <si>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</si>
  <si>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</si>
  <si>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</si>
  <si>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</si>
  <si>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</si>
  <si>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</si>
  <si>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</si>
  <si>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</si>
  <si>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</si>
  <si>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</si>
  <si>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</si>
  <si>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</si>
  <si>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</si>
  <si>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</si>
  <si>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</si>
  <si>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</si>
  <si>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</si>
  <si>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</si>
  <si>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</si>
  <si>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</si>
  <si>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</si>
  <si>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</si>
  <si>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</si>
  <si>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</si>
  <si>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</si>
  <si>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</si>
  <si>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</si>
  <si>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</si>
  <si>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</si>
  <si>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</si>
  <si>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</si>
  <si>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</si>
  <si>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</si>
  <si>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</si>
  <si>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</si>
  <si>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</si>
  <si>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</si>
  <si>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</si>
  <si>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</si>
  <si>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</si>
  <si>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</si>
  <si>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</si>
  <si>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</si>
  <si>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</si>
  <si>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</si>
  <si>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</si>
  <si>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</si>
  <si>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</si>
  <si>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</si>
  <si>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</si>
  <si>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</si>
  <si>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</si>
  <si>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</si>
  <si>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</si>
  <si>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</si>
  <si>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</si>
  <si>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</si>
  <si>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</si>
  <si>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</si>
  <si>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</si>
  <si>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</si>
  <si>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</si>
  <si>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</si>
  <si>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</si>
  <si>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</si>
  <si>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</si>
  <si>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</si>
  <si>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</si>
  <si>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</si>
  <si>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</si>
  <si>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</si>
  <si>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</si>
  <si>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</si>
  <si>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</si>
  <si>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</si>
  <si>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</si>
  <si>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</si>
  <si>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</si>
  <si>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</si>
  <si>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</si>
  <si>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</si>
  <si>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</si>
  <si>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</si>
  <si>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</si>
  <si>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</si>
  <si>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</si>
  <si>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</si>
  <si>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</si>
  <si>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</si>
  <si>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</si>
  <si>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</si>
  <si>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</si>
  <si>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</si>
  <si>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</si>
  <si>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</si>
  <si>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</si>
  <si>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</si>
  <si>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</si>
  <si>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</si>
  <si>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</si>
  <si>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</si>
  <si>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</si>
  <si>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</si>
  <si>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</si>
  <si>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</si>
  <si>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</si>
  <si>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</si>
  <si>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</si>
  <si>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</si>
  <si>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</si>
  <si>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</si>
  <si>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</si>
  <si>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</si>
  <si>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</si>
  <si>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</si>
  <si>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</si>
  <si>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</si>
  <si>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</si>
  <si>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</si>
  <si>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</si>
  <si>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</si>
  <si>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</si>
  <si>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</si>
  <si>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</si>
  <si>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</si>
  <si>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</si>
  <si>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</si>
  <si>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</si>
  <si>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</si>
  <si>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</si>
  <si>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</si>
  <si>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</si>
  <si>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</si>
  <si>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</si>
  <si>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</si>
  <si>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</si>
  <si>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</si>
  <si>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</si>
  <si>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</si>
  <si>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</si>
  <si>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</si>
  <si>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</si>
  <si>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</si>
  <si>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</si>
  <si>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</si>
  <si>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</si>
  <si>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</si>
  <si>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</si>
  <si>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</si>
  <si>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</si>
  <si>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</si>
  <si>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</si>
  <si>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</si>
  <si>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</si>
  <si>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</si>
  <si>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</si>
  <si>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</si>
  <si>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</si>
  <si>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</si>
  <si>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</si>
  <si>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</si>
  <si>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</si>
  <si>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</si>
  <si>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</si>
  <si>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</si>
  <si>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</si>
  <si>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</si>
  <si>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</si>
  <si>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</si>
  <si>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</si>
  <si>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</si>
  <si>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</si>
  <si>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</si>
  <si>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</si>
  <si>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</si>
  <si>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</si>
  <si>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</si>
  <si>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</si>
  <si>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</si>
  <si>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</si>
  <si>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</si>
  <si>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</si>
  <si>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</si>
  <si>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</si>
  <si>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</si>
  <si>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</si>
  <si>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</si>
  <si>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</si>
  <si>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</si>
  <si>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</si>
  <si>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</si>
  <si>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</si>
  <si>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</si>
  <si>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</si>
  <si>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</si>
  <si>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</si>
  <si>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</si>
  <si>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</si>
  <si>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</si>
  <si>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</si>
  <si>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</si>
  <si>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</si>
  <si>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</si>
  <si>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</si>
  <si>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</si>
  <si>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</si>
  <si>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</si>
  <si>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</si>
  <si>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</si>
  <si>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</si>
  <si>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</si>
  <si>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</si>
  <si>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</si>
  <si>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</si>
  <si>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</si>
  <si>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</si>
  <si>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</si>
  <si>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</si>
  <si>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</si>
  <si>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</si>
  <si>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</si>
  <si>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</si>
  <si>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</si>
  <si>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</si>
  <si>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</si>
  <si>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</si>
  <si>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</si>
  <si>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</si>
  <si>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</si>
  <si>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</si>
  <si>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</si>
  <si>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</si>
  <si>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</si>
  <si>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</si>
  <si>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</si>
  <si>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</si>
  <si>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</si>
  <si>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</si>
  <si>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</si>
  <si>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</si>
  <si>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</si>
  <si>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</si>
  <si>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</si>
  <si>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</si>
  <si>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</si>
  <si>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</si>
  <si>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</si>
  <si>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</si>
  <si>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</si>
  <si>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</si>
  <si>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</si>
  <si>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</si>
  <si>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</si>
  <si>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</si>
  <si>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</si>
  <si>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</si>
  <si>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</si>
  <si>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</si>
  <si>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</si>
  <si>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</si>
  <si>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</si>
  <si>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</si>
  <si>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</si>
  <si>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</si>
  <si>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</si>
  <si>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</si>
  <si>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</si>
  <si>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</si>
  <si>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</si>
  <si>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</si>
  <si>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</si>
  <si>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</si>
  <si>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</si>
  <si>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</si>
  <si>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</si>
  <si>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</si>
  <si>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</si>
  <si>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</si>
  <si>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</si>
  <si>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</si>
  <si>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</si>
  <si>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</si>
  <si>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</si>
  <si>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</si>
  <si>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</si>
  <si>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</si>
  <si>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</si>
  <si>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</si>
  <si>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</si>
  <si>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</si>
  <si>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</si>
  <si>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</si>
  <si>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</si>
  <si>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</si>
  <si>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</si>
  <si>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</si>
  <si>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</si>
  <si>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</si>
  <si>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</si>
  <si>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</si>
  <si>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</si>
  <si>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</si>
  <si>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</si>
  <si>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</si>
  <si>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</si>
  <si>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</si>
  <si>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</si>
  <si>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</si>
  <si>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</si>
  <si>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</si>
  <si>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</si>
  <si>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</si>
  <si>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</si>
  <si>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</si>
  <si>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</si>
  <si>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</si>
  <si>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</si>
  <si>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</si>
  <si>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</si>
  <si>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</si>
  <si>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</si>
  <si>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</si>
  <si>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</si>
  <si>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</si>
  <si>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</si>
  <si>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</si>
  <si>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</si>
  <si>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</si>
  <si>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</si>
  <si>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</si>
  <si>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</si>
  <si>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</si>
  <si>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</si>
  <si>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</si>
  <si>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</si>
  <si>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</si>
  <si>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</si>
  <si>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</si>
  <si>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</si>
  <si>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</si>
  <si>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</si>
  <si>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</si>
  <si>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</si>
  <si>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</si>
  <si>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</si>
  <si>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</si>
  <si>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</si>
  <si>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</si>
  <si>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</si>
  <si>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</si>
  <si>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</si>
  <si>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</si>
  <si>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</si>
  <si>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</si>
  <si>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</si>
  <si>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</si>
  <si>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</si>
  <si>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</si>
  <si>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</si>
  <si>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</si>
  <si>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</si>
  <si>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</si>
  <si>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</si>
  <si>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</si>
  <si>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</si>
  <si>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</si>
  <si>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</si>
  <si>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</si>
  <si>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</si>
  <si>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</si>
  <si>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</si>
  <si>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</si>
  <si>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</si>
  <si>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</si>
  <si>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</si>
  <si>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</si>
  <si>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</si>
  <si>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</si>
  <si>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</si>
  <si>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</si>
  <si>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</si>
  <si>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</si>
  <si>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</si>
  <si>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</si>
  <si>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</si>
  <si>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</si>
  <si>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</si>
  <si>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</si>
  <si>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</si>
  <si>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</si>
  <si>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</si>
  <si>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</si>
  <si>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</si>
  <si>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</si>
  <si>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</si>
  <si>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</si>
  <si>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</si>
  <si>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</si>
  <si>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</si>
  <si>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</si>
  <si>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</si>
  <si>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</si>
  <si>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</si>
  <si>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</si>
  <si>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</si>
  <si>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</si>
  <si>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</si>
  <si>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</si>
  <si>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</si>
  <si>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</si>
  <si>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</si>
  <si>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</si>
  <si>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</si>
  <si>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</si>
  <si>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</si>
  <si>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</si>
  <si>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</si>
  <si>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</si>
  <si>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</si>
  <si>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</si>
  <si>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</si>
  <si>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</si>
  <si>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</si>
  <si>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</si>
  <si>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</si>
  <si>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</si>
  <si>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</si>
  <si>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</si>
  <si>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</si>
  <si>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</si>
  <si>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</si>
  <si>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</si>
  <si>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</si>
  <si>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</si>
  <si>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</si>
  <si>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</si>
  <si>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</si>
  <si>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</si>
  <si>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</si>
  <si>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</si>
  <si>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</si>
  <si>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</si>
  <si>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</si>
  <si>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</si>
  <si>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</si>
  <si>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</si>
  <si>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</si>
  <si>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</si>
  <si>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</si>
  <si>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</si>
  <si>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</si>
  <si>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</si>
  <si>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</si>
  <si>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</si>
  <si>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</si>
  <si>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</si>
  <si>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</si>
  <si>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</si>
  <si>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</si>
  <si>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</si>
  <si>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</si>
  <si>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</si>
  <si>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</si>
  <si>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</si>
  <si>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</si>
  <si>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</si>
  <si>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</si>
  <si>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</si>
  <si>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</si>
  <si>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</si>
  <si>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</si>
  <si>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</si>
  <si>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</si>
  <si>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</si>
  <si>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</si>
  <si>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</si>
  <si>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</si>
  <si>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</si>
  <si>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</si>
  <si>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</si>
  <si>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</si>
  <si>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</si>
  <si>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</si>
  <si>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</si>
  <si>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</si>
  <si>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</si>
  <si>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</si>
  <si>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</si>
  <si>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</si>
  <si>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</si>
  <si>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</si>
  <si>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</si>
  <si>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</si>
  <si>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</si>
  <si>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</si>
  <si>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</si>
  <si>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</si>
  <si>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</si>
  <si>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</si>
  <si>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</si>
  <si>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</si>
  <si>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</si>
  <si>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</si>
  <si>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</si>
  <si>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</si>
  <si>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</si>
  <si>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</si>
  <si>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</si>
  <si>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</si>
  <si>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</si>
  <si>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</si>
  <si>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</si>
  <si>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</si>
  <si>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</si>
  <si>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</si>
  <si>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</si>
  <si>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</si>
  <si>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</si>
  <si>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</si>
  <si>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</si>
  <si>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</si>
  <si>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</si>
  <si>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</si>
  <si>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</si>
  <si>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</si>
  <si>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</si>
  <si>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</si>
  <si>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</si>
  <si>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</si>
  <si>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</si>
  <si>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</si>
  <si>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</si>
  <si>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</si>
  <si>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</si>
  <si>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</si>
  <si>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</si>
  <si>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</si>
  <si>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</si>
  <si>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</si>
  <si>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</si>
  <si>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</si>
  <si>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</si>
  <si>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</si>
  <si>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</si>
  <si>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</si>
  <si>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</si>
  <si>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</si>
  <si>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</si>
  <si>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</si>
  <si>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</si>
  <si>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</si>
  <si>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</si>
  <si>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</si>
  <si>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</si>
  <si>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</si>
  <si>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</si>
  <si>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</si>
  <si>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</si>
  <si>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</si>
  <si>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</si>
  <si>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</si>
  <si>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</si>
  <si>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</si>
  <si>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</si>
  <si>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</si>
  <si>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</si>
  <si>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</si>
  <si>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</si>
  <si>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</si>
  <si>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</si>
  <si>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</si>
  <si>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</si>
  <si>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</si>
  <si>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</si>
  <si>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</si>
  <si>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</si>
  <si>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</si>
  <si>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</si>
  <si>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</si>
  <si>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</si>
  <si>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</si>
  <si>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</si>
  <si>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</si>
  <si>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</si>
  <si>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</si>
  <si>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</si>
  <si>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</si>
  <si>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</si>
  <si>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</si>
  <si>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</si>
  <si>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</si>
  <si>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</si>
  <si>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</si>
  <si>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</si>
  <si>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</si>
  <si>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</si>
  <si>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</si>
  <si>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</si>
  <si>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</si>
  <si>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</si>
  <si>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</si>
  <si>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</si>
  <si>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</si>
  <si>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</si>
  <si>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</si>
  <si>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</si>
  <si>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</si>
  <si>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</si>
  <si>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</si>
  <si>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</si>
  <si>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</si>
  <si>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</si>
  <si>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</si>
  <si>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</si>
  <si>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</si>
  <si>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</si>
  <si>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</si>
  <si>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</si>
  <si>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</si>
  <si>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</si>
  <si>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</si>
  <si>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</si>
  <si>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</si>
  <si>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</si>
  <si>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</si>
  <si>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</si>
  <si>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</si>
  <si>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</si>
  <si>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</si>
  <si>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</si>
  <si>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</si>
  <si>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</si>
  <si>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</si>
  <si>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</si>
  <si>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</si>
  <si>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</si>
  <si>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</si>
  <si>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</si>
  <si>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</si>
  <si>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</si>
  <si>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</si>
  <si>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</si>
  <si>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</si>
  <si>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</si>
  <si>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</si>
  <si>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</si>
  <si>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</si>
  <si>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</si>
  <si>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</si>
  <si>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</si>
  <si>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</si>
  <si>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</si>
  <si>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</si>
  <si>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</si>
  <si>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</si>
  <si>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</si>
  <si>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</si>
  <si>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</si>
  <si>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</si>
  <si>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</si>
  <si>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</si>
  <si>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</si>
  <si>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</si>
  <si>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</si>
  <si>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</si>
  <si>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</si>
  <si>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</si>
  <si>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</si>
  <si>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</si>
  <si>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</si>
  <si>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</si>
  <si>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</si>
  <si>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</si>
  <si>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</si>
  <si>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</si>
  <si>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</si>
  <si>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</si>
  <si>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</si>
  <si>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</si>
  <si>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</si>
  <si>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</si>
  <si>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</si>
  <si>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</si>
  <si>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</si>
  <si>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</si>
  <si>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</si>
  <si>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</si>
  <si>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</si>
  <si>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</si>
  <si>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</si>
  <si>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</si>
  <si>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</si>
  <si>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</si>
  <si>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</si>
  <si>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</si>
  <si>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</si>
  <si>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</si>
  <si>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</si>
  <si>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</si>
  <si>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</si>
  <si>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</si>
  <si>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</si>
  <si>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</si>
  <si>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</si>
  <si>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</si>
  <si>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</si>
  <si>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</si>
  <si>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</si>
  <si>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</si>
  <si>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</si>
  <si>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</si>
  <si>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</si>
  <si>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</si>
  <si>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</si>
  <si>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</si>
  <si>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</si>
  <si>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</si>
  <si>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</si>
  <si>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</si>
  <si>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</si>
  <si>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</si>
  <si>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</si>
  <si>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</si>
  <si>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</si>
  <si>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</si>
  <si>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</si>
  <si>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</si>
  <si>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</si>
  <si>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</si>
  <si>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</si>
  <si>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</si>
  <si>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</si>
  <si>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</si>
  <si>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</si>
  <si>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</si>
  <si>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</si>
  <si>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</si>
  <si>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</si>
  <si>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</si>
  <si>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</si>
  <si>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</si>
  <si>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</si>
  <si>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</si>
  <si>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</si>
  <si>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</si>
  <si>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</si>
  <si>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</si>
  <si>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</si>
  <si>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</si>
  <si>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</si>
  <si>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</si>
  <si>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</si>
  <si>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</si>
  <si>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</si>
  <si>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</si>
  <si>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</si>
  <si>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</si>
  <si>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</si>
  <si>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</si>
  <si>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</si>
  <si>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</si>
  <si>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</si>
  <si>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</si>
  <si>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</si>
  <si>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</si>
  <si>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</si>
  <si>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</si>
  <si>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</si>
  <si>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</si>
  <si>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</si>
  <si>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</si>
  <si>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</si>
  <si>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</si>
  <si>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</si>
  <si>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</si>
  <si>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</si>
  <si>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</si>
  <si>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</si>
  <si>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</si>
  <si>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</si>
  <si>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</si>
  <si>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</si>
  <si>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</si>
  <si>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</si>
  <si>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</si>
  <si>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</si>
  <si>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</si>
  <si>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</si>
  <si>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</si>
  <si>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</si>
  <si>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</si>
  <si>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</si>
  <si>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</si>
  <si>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</si>
  <si>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</si>
  <si>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</si>
  <si>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</si>
  <si>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</si>
  <si>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</si>
  <si>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</si>
  <si>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</si>
  <si>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</si>
  <si>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</si>
  <si>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</si>
  <si>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</si>
  <si>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</si>
  <si>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</si>
  <si>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</si>
  <si>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</si>
  <si>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</si>
  <si>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</si>
  <si>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</si>
  <si>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</si>
  <si>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</si>
  <si>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</si>
  <si>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</si>
  <si>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</si>
  <si>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</si>
  <si>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</si>
  <si>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</si>
  <si>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</si>
  <si>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</si>
  <si>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</si>
  <si>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</si>
  <si>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</si>
  <si>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</si>
  <si>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</si>
  <si>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</si>
  <si>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</si>
  <si>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</si>
  <si>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</si>
  <si>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</si>
  <si>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</si>
  <si>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</si>
  <si>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</si>
  <si>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</si>
  <si>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</si>
  <si>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</si>
  <si>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</si>
  <si>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</si>
  <si>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</si>
  <si>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</si>
  <si>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</si>
  <si>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</si>
  <si>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</si>
  <si>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</si>
  <si>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</si>
  <si>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</si>
  <si>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</si>
  <si>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</si>
  <si>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</si>
  <si>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</si>
  <si>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</si>
  <si>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</si>
  <si>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</si>
  <si>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</si>
  <si>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</si>
  <si>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</si>
  <si>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</si>
  <si>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</si>
  <si>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</si>
  <si>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</si>
  <si>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</si>
  <si>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</si>
  <si>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</si>
  <si>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</si>
  <si>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</si>
  <si>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</si>
  <si>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</si>
  <si>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</si>
  <si>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</si>
  <si>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</si>
  <si>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</si>
  <si>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</si>
  <si>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</si>
  <si>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</si>
  <si>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</si>
  <si>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</si>
  <si>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</si>
  <si>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</si>
  <si>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</si>
  <si>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</si>
  <si>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</si>
  <si>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</si>
  <si>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</si>
  <si>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</si>
  <si>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</si>
  <si>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</si>
  <si>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</si>
  <si>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</si>
  <si>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</si>
  <si>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</si>
  <si>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</si>
  <si>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</si>
  <si>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</si>
  <si>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</si>
  <si>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</si>
  <si>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</si>
  <si>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</si>
  <si>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</si>
  <si>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</si>
  <si>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</si>
  <si>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</si>
  <si>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</si>
  <si>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</si>
  <si>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</si>
  <si>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</si>
  <si>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</si>
  <si>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</si>
  <si>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</si>
  <si>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</si>
  <si>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</si>
  <si>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</si>
  <si>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</si>
  <si>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</si>
  <si>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</si>
  <si>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</si>
  <si>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</si>
  <si>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</si>
  <si>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</si>
  <si>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</si>
  <si>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</si>
  <si>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</si>
  <si>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</si>
  <si>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</si>
  <si>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</si>
  <si>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</si>
  <si>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</si>
  <si>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</si>
  <si>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</si>
  <si>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</si>
  <si>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</si>
  <si>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</si>
  <si>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</si>
  <si>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</si>
  <si>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</si>
  <si>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</si>
  <si>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</si>
  <si>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</si>
  <si>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</si>
  <si>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</si>
  <si>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</si>
  <si>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</si>
  <si>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</si>
  <si>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</si>
  <si>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</si>
  <si>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</si>
  <si>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</si>
  <si>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</si>
  <si>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</si>
  <si>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</si>
  <si>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</si>
  <si>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</si>
  <si>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</si>
  <si>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</si>
  <si>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</si>
  <si>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</si>
  <si>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</si>
  <si>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</si>
  <si>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</si>
  <si>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</si>
  <si>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</si>
  <si>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</si>
  <si>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</si>
  <si>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</si>
  <si>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</si>
  <si>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</si>
  <si>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</si>
  <si>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</si>
  <si>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</si>
  <si>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</si>
  <si>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</si>
  <si>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</si>
  <si>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</si>
  <si>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</si>
  <si>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</si>
  <si>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</si>
  <si>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</si>
  <si>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</si>
  <si>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</si>
  <si>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</si>
  <si>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</si>
  <si>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</si>
  <si>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</si>
  <si>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</si>
  <si>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</si>
  <si>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</si>
  <si>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</si>
  <si>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</si>
  <si>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</si>
  <si>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</si>
  <si>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</si>
  <si>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</si>
  <si>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</si>
  <si>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</si>
  <si>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</si>
  <si>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</si>
  <si>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</si>
  <si>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</si>
  <si>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</si>
  <si>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</si>
  <si>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</si>
  <si>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</si>
  <si>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</si>
  <si>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</si>
  <si>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</si>
  <si>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</si>
  <si>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</si>
  <si>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</si>
  <si>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</si>
  <si>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</si>
  <si>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</si>
  <si>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</si>
  <si>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</si>
  <si>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</si>
  <si>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</si>
  <si>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</si>
  <si>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</si>
  <si>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</si>
  <si>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</si>
  <si>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60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</si>
  <si>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</si>
  <si>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</si>
  <si>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</si>
  <si>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</si>
  <si>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</si>
  <si>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</si>
  <si>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</si>
  <si>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</si>
  <si>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jed2040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</si>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</sst>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293.49379525463155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12.99880682870571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1.5843865745409857E-2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45956.442221180558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45956.442221180558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45956.442221180558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45956.442221180558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45956.442221180558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45956.442221180558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45956.442221180558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45956.442221180558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45956.442221180558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45956.442221180558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45956.442221180558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45956.442221180558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45956.442221180558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45956.442221180558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45956.442221180558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45956.442221180558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45956.442221180558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45956.442221180558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45956.442221180558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45956.442221180558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45956.442221180558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45956.442221180558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45956.442221180558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45956.442221180558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45956.442221180558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45956.442221180558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45956.442221180558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45956.442221180558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45956.442221180558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45956.442221180558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45956.442221180558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45956.442221180558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45956.442221180558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45956.442221180558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45956.442221180558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45956.442221180558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45956.442221180558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45956.442221180558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45956.442221180558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45956.442221180558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45956.442221180558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45956.442221180558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45956.442221180558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45956.442221180558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45956.442221180558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45956.442221180558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45956.442221180558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45956.442221180558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45956.442221180558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45956.442221180558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45956.442221180558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45956.442221180558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45956.442221180558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45956.442221180558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C9F222E-627E-4BE2-A06E-806CF6149C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131.44238321759622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11.946445717592724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4.3841550927027129E-2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45956.442221180558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45956.442221180558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45956.442221180558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45956.442221180558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45956.442221180558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45956.442221180558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45956.442221180558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45956.442221180558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45956.442221180558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45956.442221180558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45956.442221180558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45956.442221180558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45956.442221180558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45956.442221180558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45956.442221180558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45956.442221180558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45956.442221180558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45956.442221180558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45956.442221180558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45956.442221180558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45956.442221180558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45956.442221180558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45956.442221180558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45956.442221180558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45956.442221180558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45956.442221180558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45956.442221180558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45956.442221180558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45956.442221180558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45956.442221180558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45956.442221180558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45956.442221180558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45956.442221180558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45956.442221180558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45956.442221180558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45956.442221180558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45956.442221180558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45956.442221180558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45956.442221180558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45956.442221180558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45956.442221180558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45956.442221180558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45956.442221180558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45956.442221180558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45956.442221180558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45956.442221180558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45956.442221180558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45956.442221180558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45956.442221180558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45956.442221180558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45956.442221180558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45956.442221180558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45956.442221180558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45956.442221180558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45956.442221180558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45956.442221180558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45956.442221180558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45956.442221180558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45956.442221180558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45956.442221180558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45956.442221180558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45956.442221180558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45956.442221180558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45956.442221180558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45956.442221180558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45956.442221180558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45956.442221180558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45956.442221180558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45956.442221180558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45956.442221180558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45956.442221180558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45956.442221180558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45956.442221180558</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45956.442221180558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45956.442221180558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45956.442221180558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45956.442221180558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45956.442221180558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45956.442221180558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45956.442221180558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45956.442221180558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45956.442221180558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45956.442221180558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45956.442221180558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45956.442221180558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45956.442221180558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45956.442221180558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45956.442221180558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45956.442221180558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45956.442221180558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45956.442221180558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45956.442221180558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45956.442221180558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45956.442221180558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45956.442221180558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45956.442221180558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45956.442221180558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45956.442221180558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45956.442221180558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45956.442221180558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45956.442221180558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45956.442221180558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45956.442221180558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45956.442221180558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45956.442221180558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45956.442221180558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45956.442221180558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45956.442221180558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45956.442221180558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45956.442221180558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45956.442221180558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45956.442221180558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45956.442221180558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45956.442221180558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45956.442221180558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45956.442221180558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45956.442221180558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45956.442221180558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45956.442221180558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45956.442221180558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45956.442221180558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45956.442221180558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45956.442221180558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45956.442221180558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45956.442221180558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45956.442221180558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45956.442221180558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45956.442221180558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45956.442221180558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45956.442221180558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45956.442221180558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45956.442221180558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45956.442221180558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45956.442221180558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45956.442221180558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45956.442221180558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45956.442221180558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45956.442221180558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45956.442221180558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45956.442221180558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45956.442221180558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45956.442221180558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45956.442221180558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45956.442221180558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45956.442221180558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45956.442221180558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45956.442221180558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45956.442221180558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45956.442221180558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45956.442221180558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45956.442221180558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45956.442221180558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45956.442221180558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45956.442221180558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45956.442221180558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45956.442221180558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45956.442221180558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45956.442221180558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45956.442221180558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45956.442221180558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45956.442221180558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45956.442221180558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45956.442221180558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45956.442221180558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45956.442221180558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45956.442221180558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45956.442221180558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45956.442221180558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45956.442221180558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45956.442221180558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45956.442221180558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45956.442221180558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45956.442221180558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45956.442221180558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45956.442221180558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45956.442221180558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45956.442221180558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45956.442221180558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45956.442221180558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45956.442221180558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45956.442221180558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45956.442221180558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45956.442221180558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45956.442221180558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45956.442221180558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45956.442221180558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45956.442221180558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45956.442221180558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45956.442221180558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45956.442221180558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45956.442221180558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45956.442221180558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45956.442221180558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45956.442221180558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45956.442221180558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45956.442221180558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45956.442221180558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45956.442221180558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45956.442221180558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45956.442221180558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45956.442221180558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45956.442221180558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45956.442221180558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45956.442221180558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45956.442221180558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45956.442221180558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45956.442221180558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45956.442221180558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45956.442221180558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45956.442221180558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45956.442221180558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45956.442221180558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45956.442221180558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45956.442221180558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45956.442221180558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45956.442221180558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45956.442221180558</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45956.442221180558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45956.442221180558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45956.442221180558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45956.442221180558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45956.442221180558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45956.442221180558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45956.442221180558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45956.442221180558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45956.442221180558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45956.442221180558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45956.442221180558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45956.442221180558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45956.442221180558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45956.442221180558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45956.442221180558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45956.442221180558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45956.442221180558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45956.442221180558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45956.442221180558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45956.442221180558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45956.442221180558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45956.442221180558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45956.442221180558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45956.442221180558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45956.442221180558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45956.442221180558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45956.442221180558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45956.442221180558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45956.442221180558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45956.442221180558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45956.442221180558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45956.442221180558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45956.442221180558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45956.442221180558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45956.442221180558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45956.442221180558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45956.442221180558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45956.442221180558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45956.442221180558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45956.442221180558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45956.442221180558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45956.442221180558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45956.442221180558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45956.442221180558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45956.442221180558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45956.442221180558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45956.442221180558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45956.442221180558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45956.442221180558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45956.442221180558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45956.442221180558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45956.442221180558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45956.442221180558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45956.442221180558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45956.442221180558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45956.442221180558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45956.442221180558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45956.442221180558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45956.442221180558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45956.442221180558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45956.442221180558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45956.442221180558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45956.442221180558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45956.442221180558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45956.442221180558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45956.442221180558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45956.442221180558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45956.442221180558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45956.442221180558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45956.442221180558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45956.442221180558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45956.442221180558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45956.442221180558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45956.442221180558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45956.442221180558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45956.442221180558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45956.442221180558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45956.442221180558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45956.442221180558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45956.442221180558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45956.442221180558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45956.442221180558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45956.442221180558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45956.442221180558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45956.442221180558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45956.442221180558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45956.442221180558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45956.442221180558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45956.442221180558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45956.442221180558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45956.442221180558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45956.442221180558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45956.442221180558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45956.442221180558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45956.442221180558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45956.442221180558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45956.442221180558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45956.442221180558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45956.442221180558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45956.442221180558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45956.442221180558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45956.442221180558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45956.442221180558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45956.442221180558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45956.442221180558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45956.442221180558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45956.442221180558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45956.442221180558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45956.442221180558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45956.442221180558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45956.442221180558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45956.442221180558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45956.442221180558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45956.442221180558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45956.442221180558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45956.442221180558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45956.442221180558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45956.442221180558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45956.442221180558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45956.442221180558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45956.442221180558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45956.442221180558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45956.442221180558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45956.442221180558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45956.442221180558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45956.442221180558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45956.442221180558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45956.442221180558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45956.442221180558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45956.442221180558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45956.442221180558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45956.442221180558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45956.442221180558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45956.442221180558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45956.442221180558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45956.442221180558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45956.442221180558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45956.442221180558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45956.442221180558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45956.442221180558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45956.442221180558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45956.442221180558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45956.442221180558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45956.442221180558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45956.442221180558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45956.442221180558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45956.442221180558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45956.442221180558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45956.442221180558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45956.442221180558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45956.442221180558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45956.442221180558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45956.442221180558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45956.442221180558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45956.442221180558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45956.442221180558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45956.442221180558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45956.442221180558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45956.442221180558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45956.442221180558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45956.442221180558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45956.442221180558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45956.442221180558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45956.442221180558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45956.442221180558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45956.442221180558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45956.442221180558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45956.442221180558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45956.442221180558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45956.442221180558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45956.442221180558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45956.442221180558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45956.442221180558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45956.442221180558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45956.442221180558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45956.442221180558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45956.442221180558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45956.442221180558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45956.442221180558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45956.442221180558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45956.442221180558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45956.442221180558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45956.442221180558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45956.442221180558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45956.442221180558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45956.442221180558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45956.442221180558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45956.442221180558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45956.442221180558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45956.442221180558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45956.442221180558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45956.442221180558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45956.442221180558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45956.442221180558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45956.442221180558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45956.442221180558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45956.442221180558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45956.442221180558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45956.442221180558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45956.442221180558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45956.442221180558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45956.442221180558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45956.442221180558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45956.442221180558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45956.442221180558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45956.442221180558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45956.442221180558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45956.442221180558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45956.442221180558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45956.442221180558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45956.442221180558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45956.442221180558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45956.442221180558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45956.442221180558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45956.442221180558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45956.442221180558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45956.442221180558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45956.442221180558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45956.442221180558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45956.442221180558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45956.442221180558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45956.442221180558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45956.442221180558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45956.442221180558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45956.442221180558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45956.442221180558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45956.442221180558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45956.442221180558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45956.442221180558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45956.442221180558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45956.442221180558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45956.442221180558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45956.442221180558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45956.442221180558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45956.442221180558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45956.442221180558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45956.442221180558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45956.442221180558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45956.442221180558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45956.442221180558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45956.442221180558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45956.442221180558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45956.442221180558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45956.442221180558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45956.442221180558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45956.442221180558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45956.442221180558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45956.442221180558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45956.442221180558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45956.442221180558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45956.442221180558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45956.442221180558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45956.442221180558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45956.442221180558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45956.442221180558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45956.442221180558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45956.442221180558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45956.442221180558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45956.442221180558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45956.442221180558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45956.442221180558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45956.442221180558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45956.442221180558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45956.442221180558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45956.442221180558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45956.442221180558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45956.442221180558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45956.442221180558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45956.442221180558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45956.442221180558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45956.442221180558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45956.442221180558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45956.442221180558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45956.442221180558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45956.442221180558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45956.442221180558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45956.442221180558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45956.442221180558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45956.442221180558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45956.442221180558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45956.442221180558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45956.442221180558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45956.442221180558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45956.442221180558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45956.442221180558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45956.442221180558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45956.442221180558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45956.442221180558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45956.442221180558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45956.442221180558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45956.442221180558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45956.442221180558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45956.442221180558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45956.442221180558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45956.442221180558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45956.442221180558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45956.442221180558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45956.442221180558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45956.442221180558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45956.442221180558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45956.442221180558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45956.442221180558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45956.442221180558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45956.442221180558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45956.442221180558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45956.442221180558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45956.442221180558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45956.442221180558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45956.442221180558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45956.442221180558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45956.442221180558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45956.442221180558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45956.442221180558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45956.442221180558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45956.442221180558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45956.442221180558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45956.442221180558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45956.442221180558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45956.442221180558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45956.442221180558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45956.442221180558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45956.442221180558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45956.442221180558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45956.442221180558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45956.442221180558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45956.442221180558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45956.442221180558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45956.442221180558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45956.442221180558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45956.442221180558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45956.442221180558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45956.442221180558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45956.442221180558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45956.442221180558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45956.442221180558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45956.442221180558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45956.442221180558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45956.442221180558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45956.442221180558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45956.442221180558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45956.442221180558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45956.442221180558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45956.442221180558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45956.442221180558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45956.442221180558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45956.442221180558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45956.442221180558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45956.442221180558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45956.442221180558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45956.442221180558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45956.442221180558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45956.442221180558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45956.442221180558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45956.442221180558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45956.442221180558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45956.442221180558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45956.442221180558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45956.442221180558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45956.442221180558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45956.442221180558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45956.442221180558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45956.442221180558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45956.442221180558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45956.442221180558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45956.442221180558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45956.442221180558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45956.442221180558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45956.442221180558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45956.442221180558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45956.442221180558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45956.442221180558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45956.442221180558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45956.442221180558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45956.442221180558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45956.442221180558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45956.442221180558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45956.442221180558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45956.442221180558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45956.442221180558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45956.442221180558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45956.442221180558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45956.442221180558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45956.442221180558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45956.442221180558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45956.442221180558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45956.442221180558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45956.442221180558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45956.442221180558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45956.442221180558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45956.442221180558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45956.442221180558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45956.442221180558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45956.442221180558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45956.442221180558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45956.442221180558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45956.442221180558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45956.442221180558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45956.442221180558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45956.442221180558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45956.442221180558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45956.442221180558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45956.442221180558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45956.442221180558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45956.442221180558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45956.442221180558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45956.442221180558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45956.442221180558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45956.442221180558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45956.442221180558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45956.442221180558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45956.442221180558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45956.442221180558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45956.442221180558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45956.442221180558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45956.442221180558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45956.442221180558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45956.442221180558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45956.442221180558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45956.442221180558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45956.442221180558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45956.442221180558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45956.442221180558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45956.442221180558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45956.442221180558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45956.442221180558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45956.442221180558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45956.442221180558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45956.442221180558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45956.442221180558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45956.442221180558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45956.442221180558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45956.442221180558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45956.442221180558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45956.442221180558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45956.442221180558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45956.442221180558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45956.442221180558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45956.442221180558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45956.442221180558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45956.442221180558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45956.442221180558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45956.442221180558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45956.442221180558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45956.442221180558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45956.442221180558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45956.442221180558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45956.442221180558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45956.442221180558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45956.442221180558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45956.442221180558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45956.442221180558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45956.442221180558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45956.442221180558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45956.442221180558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45956.442221180558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45956.442221180558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45956.442221180558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45956.442221180558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45956.442221180558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45956.442221180558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45956.442221180558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45956.442221180558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45956.442221180558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45956.442221180558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45956.442221180558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45956.442221180558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45956.442221180558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45956.442221180558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45956.442221180558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45956.442221180558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45956.442221180558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45956.442221180558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45956.442221180558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45956.442221180558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45956.442221180558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45956.442221180558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45956.442221180558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45956.442221180558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45956.442221180558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45956.442221180558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45956.442221180558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45956.442221180558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45956.442221180558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45956.442221180558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45956.442221180558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45956.442221180558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45956.442221180558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45956.442221180558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45956.442221180558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45956.442221180558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45956.442221180558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45956.442221180558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45956.442221180558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45956.442221180558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45956.442221180558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45956.442221180558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45956.442221180558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45956.442221180558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45956.442221180558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45956.442221180558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45956.442221180558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45956.442221180558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45956.442221180558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45956.442221180558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45956.442221180558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45956.442221180558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45956.442221180558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45956.442221180558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45956.442221180558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45956.442221180558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45956.442221180558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45956.442221180558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45956.442221180558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45956.442221180558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45956.442221180558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45956.442221180558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45956.442221180558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45956.442221180558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45956.442221180558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45956.442221180558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45956.442221180558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45956.442221180558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45956.442221180558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45956.442221180558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45956.442221180558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45956.442221180558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45956.442221180558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45956.442221180558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45956.442221180558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45956.442221180558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45956.442221180558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45956.442221180558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45956.442221180558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45956.442221180558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45956.442221180558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45956.442221180558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45956.442221180558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45956.442221180558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45956.442221180558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45956.442221180558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45956.442221180558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45956.442221180558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45956.442221180558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45956.442221180558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45956.442221180558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45956.442221180558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45956.442221180558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45956.442221180558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45956.442221180558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45956.442221180558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45956.442221180558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45956.442221180558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45956.442221180558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45956.442221180558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45956.442221180558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45956.442221180558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45956.442221180558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45956.442221180558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45956.442221180558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45956.442221180558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45956.442221180558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45956.442221180558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45956.442221180558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45956.442221180558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45956.442221180558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45956.442221180558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45956.442221180558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45956.442221180558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45956.442221180558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45956.442221180558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45956.442221180558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45956.442221180558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45956.442221180558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45956.442221180558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45956.442221180558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45956.442221180558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45956.442221180558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45956.442221180558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45956.442221180558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45956.442221180558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45956.442221180558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45956.442221180558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45956.442221180558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45956.442221180558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45956.442221180558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45956.442221180558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45956.442221180558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45956.442221180558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45956.442221180558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45956.442221180558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45956.442221180558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45956.442221180558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45956.442221180558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45956.442221180558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45956.442221180558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45956.442221180558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45956.442221180558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45956.442221180558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45956.442221180558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45956.442221180558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45956.442221180558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45956.442221180558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45956.442221180558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45956.442221180558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45956.442221180558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45956.442221180558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45956.442221180558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45956.442221180558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45956.442221180558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45956.442221180558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45956.442221180558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45956.442221180558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45956.442221180558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45956.442221180558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45956.442221180558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45956.442221180558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45956.442221180558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45956.442221180558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45956.442221180558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45956.442221180558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45956.442221180558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45956.442221180558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45956.442221180558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45956.442221180558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45956.442221180558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45956.442221180558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45956.442221180558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45956.442221180558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45956.442221180558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45956.442221180558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45956.442221180558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45956.442221180558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45956.442221180558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45956.442221180558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45956.442221180558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45956.442221180558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45956.442221180558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45956.442221180558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45956.442221180558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45956.442221180558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45956.442221180558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45956.442221180558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45956.442221180558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45956.442221180558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45956.442221180558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45956.442221180558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45956.442221180558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45956.442221180558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45956.442221180558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45956.442221180558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45956.442221180558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45956.442221180558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45956.442221180558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45956.442221180558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45956.442221180558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45956.442221180558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45956.442221180558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45956.442221180558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45956.442221180558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45956.442221180558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45956.442221180558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45956.442221180558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45956.442221180558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45956.442221180558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45956.442221180558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45956.442221180558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45956.442221180558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45956.442221180558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45956.442221180558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45956.442221180558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45956.442221180558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45956.442221180558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45956.442221180558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45956.442221180558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45956.442221180558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45956.442221180558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45956.442221180558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45956.442221180558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45956.442221180558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45956.442221180558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45956.442221180558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45956.442221180558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45956.442221180558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45956.442221180558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45956.442221180558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45956.442221180558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45956.442221180558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45956.442221180558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45956.442221180558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45956.442221180558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45956.442221180558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45956.442221180558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45956.442221180558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45956.442221180558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45956.442221180558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45956.442221180558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45956.442221180558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45956.442221180558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45956.442221180558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45956.442221180558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45956.442221180558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45956.442221180558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45956.442221180558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45956.442221180558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45956.442221180558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45956.442221180558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45956.442221180558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45956.442221180558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45956.442221180558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45956.442221180558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45956.442221180558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45956.442221180558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45956.442221180558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45956.442221180558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45956.442221180558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45956.442221180558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45956.442221180558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45956.442221180558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45956.442221180558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45956.442221180558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45956.442221180558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45956.442221180558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45956.442221180558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45956.442221180558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45956.442221180558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45956.442221180558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45956.442221180558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45956.442221180558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45956.442221180558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45956.442221180558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45956.442221180558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45956.442221180558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45956.442221180558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45956.442221180558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45956.442221180558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45956.442221180558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45956.442221180558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45956.442221180558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45956.442221180558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45956.442221180558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45956.442221180558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45956.442221180558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45956.442221180558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45956.442221180558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45956.442221180558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45956.442221180558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45956.442221180558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45956.442221180558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45956.442221180558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45956.442221180558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45956.442221180558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45956.442221180558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45956.442221180558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45956.442221180558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45956.442221180558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45956.442221180558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45956.442221180558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45956.442221180558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45956.442221180558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45956.442221180558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45956.442221180558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45956.442221180558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45956.442221180558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45956.442221180558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45956.442221180558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45956.442221180558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45956.442221180558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45956.442221180558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45956.442221180558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45956.442221180558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45956.442221180558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45956.442221180558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45956.442221180558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45956.442221180558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45956.442221180558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45956.442221180558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45956.442221180558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45956.442221180558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45956.442221180558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45956.442221180558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45956.442221180558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45956.442221180558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45956.442221180558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45956.442221180558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45956.442221180558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45956.442221180558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45956.442221180558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45956.442221180558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45956.442221180558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45956.442221180558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45956.442221180558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45956.442221180558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45956.442221180558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45956.442221180558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45956.442221180558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45956.442221180558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45956.442221180558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45956.442221180558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45956.442221180558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45956.442221180558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45956.442221180558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45956.442221180558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45956.442221180558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45956.442221180558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45956.442221180558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45956.442221180558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45956.442221180558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45956.442221180558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45956.442221180558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45956.442221180558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45956.442221180558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45956.442221180558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45956.442221180558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45956.442221180558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45956.442221180558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45956.442221180558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45956.442221180558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45956.442221180558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45956.442221180558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45956.442221180558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45956.442221180558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45956.442221180558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45956.442221180558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45956.442221180558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45956.442221180558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45956.442221180558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45956.442221180558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45956.442221180558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45956.442221180558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45956.442221180558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45956.442221180558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45956.442221180558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45956.442221180558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45956.442221180558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45956.442221180558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45956.442221180558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45956.442221180558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45956.442221180558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45956.442221180558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45956.442221180558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45956.442221180558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45956.442221180558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45956.442221180558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45956.442221180558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45956.442221180558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45956.442221180558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45956.442221180558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45956.442221180558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45956.442221180558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45956.442221180558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45956.442221180558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45956.442221180558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45956.442221180558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45956.442221180558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45956.442221180558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45956.442221180558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45956.442221180558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45956.442221180558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45956.442221180558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45956.442221180558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45956.442221180558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45956.442221180558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45956.442221180558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45956.442221180558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45956.442221180558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45956.442221180558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45956.442221180558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45956.442221180558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45956.442221180558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45956.442221180558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45956.442221180558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45956.442221180558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45956.442221180558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45956.442221180558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45956.442221180558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45956.442221180558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45956.442221180558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45956.442221180558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45956.442221180558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45956.442221180558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45956.442221180558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45956.442221180558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45956.442221180558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45956.442221180558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45956.442221180558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45956.442221180558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45956.442221180558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45956.442221180558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45956.442221180558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45956.442221180558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45956.442221180558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45956.442221180558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45956.442221180558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45956.442221180558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45956.442221180558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45956.442221180558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45956.442221180558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45956.442221180558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45956.442221180558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45956.442221180558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45956.442221180558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45956.442221180558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45956.442221180558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45956.442221180558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45956.442221180558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45956.442221180558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45956.442221180558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45956.442221180558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45956.442221180558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45956.442221180558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45956.442221180558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45956.442221180558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45956.442221180558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45956.442221180558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45956.442221180558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45956.442221180558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45956.442221180558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45956.442221180558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45956.442221180558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45956.442221180558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45956.442221180558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45956.442221180558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45956.442221180558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45956.442221180558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45956.442221180558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45956.442221180558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45956.442221180558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45956.442221180558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45956.442221180558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45956.442221180558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45956.442221180558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45956.442221180558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45956.442221180558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45956.442221180558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45956.442221180558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45956.442221180558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45956.442221180558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45956.442221180558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45956.442221180558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45956.442221180558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45956.442221180558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45956.442221180558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45956.442221180558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45956.442221180558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45956.442221180558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45956.442221180558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45956.442221180558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45956.442221180558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45956.442221180558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45956.442221180558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45956.442221180558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45956.442221180558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45956.442221180558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45956.442221180558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45956.442221180558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45956.442221180558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45956.442221180558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45956.442221180558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45956.442221180558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45956.442221180558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45956.442221180558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45956.442221180558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45956.442221180558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45956.442221180558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45956.442221180558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45956.442221180558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45956.442221180558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45956.442221180558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45956.442221180558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45956.442221180558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45956.442221180558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45956.442221180558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45956.442221180558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45956.442221180558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45956.442221180558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45956.442221180558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45956.442221180558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45956.442221180558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45956.442221180558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45956.442221180558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45956.442221180558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45956.442221180558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45956.442221180558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45956.442221180558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45956.442221180558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45956.442221180558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45956.442221180558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45956.442221180558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45956.442221180558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45956.442221180558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45956.442221180558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45956.442221180558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45956.442221180558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45956.442221180558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45956.442221180558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45956.442221180558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45956.442221180558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45956.442221180558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45956.442221180558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45956.442221180558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45956.442221180558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45956.442221180558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45956.442221180558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45956.442221180558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45956.442221180558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45956.442221180558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45956.442221180558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45956.442221180558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45956.442221180558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45956.442221180558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45956.442221180558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45956.442221180558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45956.442221180558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45956.442221180558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45956.442221180558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45956.442221180558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45956.442221180558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45956.442221180558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45956.442221180558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45956.442221180558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45956.442221180558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45956.442221180558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45956.442221180558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45956.442221180558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45956.442221180558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45956.442221180558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45956.442221180558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45956.442221180558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45956.442221180558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45956.442221180558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45956.442221180558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45956.442221180558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45956.442221180558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45956.442221180558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45956.442221180558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45956.442221180558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45956.442221180558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45956.442221180558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45956.442221180558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45956.442221180558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45956.442221180558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45956.442221180558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45956.442221180558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45956.442221180558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45956.442221180558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45956.442221180558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45956.442221180558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45956.442221180558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45956.442221180558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45956.442221180558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45956.442221180558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45956.442221180558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45956.442221180558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45956.442221180558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45956.442221180558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45956.442221180558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45956.442221180558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45956.442221180558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45956.442221180558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45956.442221180558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45956.442221180558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45956.442221180558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45956.442221180558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45956.442221180558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45956.442221180558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45956.442221180558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45956.442221180558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45956.442221180558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45956.442221180558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45956.442221180558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45956.442221180558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45956.442221180558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45956.442221180558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45956.442221180558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45956.442221180558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45956.442221180558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45956.442221180558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45956.442221180558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45956.442221180558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45956.442221180558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45956.442221180558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45956.442221180558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45956.442221180558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45956.442221180558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45956.442221180558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45956.442221180558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45956.442221180558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45956.442221180558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45956.442221180558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45956.442221180558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45956.442221180558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45956.442221180558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45956.442221180558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45956.442221180558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45956.442221180558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45956.442221180558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45956.442221180558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45956.442221180558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45956.442221180558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45956.442221180558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45956.442221180558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45956.442221180558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45956.442221180558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45956.442221180558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45956.442221180558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45956.442221180558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45956.442221180558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45956.442221180558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45956.442221180558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45956.442221180558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45956.442221180558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45956.442221180558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252.96150358796149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2.8074989583328716</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37079</v>
      </c>
      <c r="E4" s="98" t="s">
        <v>38998</v>
      </c>
      <c r="F4" s="123">
        <v>45956.359722222223</v>
      </c>
      <c r="G4" s="124">
        <f ca="1">IFERROR(NOW()-F4,"")</f>
        <v>8.2498958334326744E-2</v>
      </c>
      <c r="H4" s="123">
        <v>45956.35423611111</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121" t="s">
        <v>27169</v>
      </c>
      <c r="E5" s="98" t="s">
        <v>38998</v>
      </c>
      <c r="F5" s="123">
        <v>45956.379861111112</v>
      </c>
      <c r="G5" s="124">
        <f ca="1">IFERROR(NOW()-F5,"")</f>
        <v>6.2360069445276167E-2</v>
      </c>
      <c r="H5" s="123">
        <v>45956.374675925923</v>
      </c>
      <c r="I5" s="119" t="str">
        <f>IFERROR(VLOOKUP(D5,DB!A:F,6,0),"")</f>
        <v>SCECO</v>
      </c>
      <c r="J5" s="119" t="str">
        <f>IFERROR(VLOOKUP(D5,DB!A:G,7,0),"")</f>
        <v>Dead</v>
      </c>
      <c r="K5" s="125" t="s">
        <v>39097</v>
      </c>
      <c r="L5" s="121" t="str">
        <f>IFERROR(VLOOKUP(D5,DB!A:I,9,0),"")</f>
        <v>Latis</v>
      </c>
    </row>
    <row r="6" spans="1:16" ht="15" customHeight="1">
      <c r="A6" s="119"/>
      <c r="B6" s="119" t="str">
        <f>IFERROR(VLOOKUP(D6,DB!A:K,11,0),"")</f>
        <v/>
      </c>
      <c r="C6" s="120"/>
      <c r="D6" s="94"/>
      <c r="E6" s="98"/>
      <c r="F6" s="123"/>
      <c r="G6" s="124">
        <f ca="1">IFERROR(NOW()-F6,"")</f>
        <v>45956.442221180558</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39098</v>
      </c>
      <c r="E7" s="98"/>
      <c r="F7" s="123"/>
      <c r="G7" s="124">
        <f ca="1">IFERROR(NOW()-F7,"")</f>
        <v>45956.442221180558</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45956.442221180558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45956.442221180558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45956.442221180558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45956.442221180558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45956.442221180558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45956.442221180558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45956.442221180558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45956.442221180558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45956.442221180558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45956.442221180558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45956.442221180558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45956.442221180558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45956.442221180558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45956.442221180558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45956.442221180558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45956.442221180558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45956.442221180558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45956.442221180558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45956.442221180558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45956.442221180558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45956.442221180558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45956.442221180558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45956.442221180558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45956.442221180558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45956.442221180558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45956.442221180558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45956.442221180558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45956.442221180558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45956.442221180558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45956.442221180558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45956.442221180558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45956.442221180558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45956.442221180558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45956.442221180558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45956.442221180558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45956.442221180558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45956.442221180558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45956.442221180558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45956.442221180558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45956.442221180558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45956.442221180558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45956.442221180558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45956.442221180558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45956.442221180558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45956.442221180558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45956.442221180558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45956.442221180558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45956.442221180558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45956.442221180558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45956.442221180558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45956.442221180558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45956.442221180558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45956.442221180558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45956.442221180558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45956.442221180558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45956.442221180558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45956.442221180558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45956.442221180558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45956.442221180558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45956.442221180558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45956.442221180558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45956.442221180558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45956.442221180558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45956.442221180558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45956.442221180558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45956.442221180558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45956.442221180558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45956.442221180558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45956.442221180558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45956.442221180558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45956.442221180558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45956.442221180558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45956.442221180558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45956.442221180558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45956.442221180558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45956.442221180558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45956.442221180558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45956.442221180558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45956.442221180558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45956.442221180558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45956.442221180558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45956.442221180558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45956.442221180558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45956.442221180558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45956.442221180558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45956.442221180558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45956.442221180558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45956.442221180558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45956.442221180558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45956.442221180558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45956.442221180558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45956.442221180558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45956.442221180558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45956.442221180558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45956.442221180558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45956.442221180558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45956.442221180558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45956.442221180558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45956.442221180558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45956.442221180558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45956.442221180558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45956.442221180558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45956.442221180558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45956.442221180558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45956.442221180558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45956.442221180558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45956.442221180558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45956.442221180558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45956.442221180558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45956.442221180558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45956.442221180558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45956.442221180558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45956.442221180558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45956.442221180558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45956.442221180558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45956.442221180558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45956.442221180558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45956.442221180558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45956.442221180558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45956.442221180558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45956.442221180558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45956.442221180558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45956.442221180558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45956.442221180558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45956.442221180558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45956.442221180558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45956.442221180558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45956.442221180558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45956.442221180558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45956.442221180558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45956.442221180558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45956.442221180558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45956.442221180558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45956.442221180558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45956.442221180558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45956.442221180558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45956.442221180558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45956.442221180558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45956.442221180558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45956.442221180558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45956.442221180558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45956.442221180558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45956.442221180558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45956.442221180558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45956.442221180558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45956.442221180558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45956.442221180558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45956.442221180558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45956.442221180558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45956.442221180558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45956.442221180558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45956.442221180558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45956.442221180558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45956.442221180558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45956.442221180558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45956.442221180558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45956.442221180558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45956.442221180558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45956.442221180558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45956.442221180558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45956.442221180558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45956.442221180558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45956.442221180558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45956.442221180558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45956.442221180558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45956.442221180558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45956.442221180558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45956.442221180558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45956.442221180558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45956.442221180558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45956.442221180558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45956.442221180558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45956.442221180558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45956.442221180558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45956.442221180558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45956.442221180558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45956.442221180558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45956.442221180558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45956.442221180558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45956.442221180558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45956.442221180558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45956.442221180558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45956.442221180558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45956.442221180558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45956.442221180558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45956.442221180558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45956.442221180558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45956.442221180558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45956.442221180558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45956.442221180558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45956.442221180558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45956.442221180558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45956.442221180558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45956.442221180558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45956.442221180558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45956.442221180558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45956.442221180558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45956.442221180558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45956.442221180558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45956.442221180558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45956.442221180558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45956.442221180558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45956.442221180558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45956.442221180558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45956.442221180558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45956.442221180558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45956.442221180558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45956.442221180558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45956.442221180558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45956.442221180558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45956.442221180558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64.61016099536937</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39081</v>
      </c>
      <c r="F3" s="38">
        <v>45926.188877314817</v>
      </c>
      <c r="G3" s="144">
        <f t="shared" ref="G3" ca="1" si="0">IFERROR(NOW()-F3,"")</f>
        <v>30.253343865741044</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39081</v>
      </c>
      <c r="F4" s="153">
        <v>45948.661111111112</v>
      </c>
      <c r="G4" s="154">
        <f ca="1">IFERROR(NOW()-F4,"")</f>
        <v>7.7811100694452762</v>
      </c>
      <c r="H4" s="153">
        <v>45948.661111111112</v>
      </c>
      <c r="I4" s="152" t="str">
        <f>IFERROR(VLOOKUP(D4,DB!A:F,6,0),"")</f>
        <v>SCECO</v>
      </c>
      <c r="J4" s="152" t="str">
        <f>IFERROR(VLOOKUP(D4,DB!A:G,7,0),"")</f>
        <v>Dead</v>
      </c>
      <c r="K4" s="152" t="s">
        <v>39104</v>
      </c>
      <c r="L4" s="152" t="str">
        <f>IFERROR(VLOOKUP(D4,DB!A:I,9,0),"")</f>
        <v>Latis</v>
      </c>
    </row>
    <row r="5" spans="1:13" ht="15">
      <c r="A5" s="152"/>
      <c r="B5" s="152" t="str">
        <f>IFERROR(VLOOKUP(D5,DB!A:K,11,0),"")</f>
        <v/>
      </c>
      <c r="C5" s="152"/>
      <c r="D5" s="152"/>
      <c r="E5" s="152"/>
      <c r="F5" s="153"/>
      <c r="G5" s="154">
        <f ca="1">IFERROR(NOW()-F5,"")</f>
        <v>45956.442221180558</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45956.442221180558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45956.442221180558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45956.442221180558</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45956.442221180558</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45956.442221180558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45956.442221180558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45956.442221180558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45956.442221180558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45956.442221180558</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45956.442221180558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45956.442221180558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45956.442221180558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45956.442221180558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45956.442221180558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45956.442221180558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45956.442221180558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45956.442221180558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45956.442221180558</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45956.442221180558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45956.442221180558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45956.442221180558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45956.442221180558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45956.442221180558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45956.442221180558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45956.442221180558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45956.442221180558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45956.442221180558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45956.442221180558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45956.442221180558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45956.442221180558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45956.442221180558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45956.442221180558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45956.442221180558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45956.442221180558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45956.442221180558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45956.442221180558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45956.442221180558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45956.442221180558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45956.442221180558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45956.442221180558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45956.442221180558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45956.442221180558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45956.442221180558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45956.442221180558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45956.442221180558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45956.442221180558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45956.442221180558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45956.442221180558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45956.442221180558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45956.442221180558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45956.442221180558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45956.442221180558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45956.442221180558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45956.442221180558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45956.442221180558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45956.442221180558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45956.442221180558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45956.442221180558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45956.442221180558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45956.442221180558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45956.442221180558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45956.442221180558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45956.442221180558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45956.442221180558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45956.442221180558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45956.442221180558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45956.442221180558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45956.442221180558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45956.442221180558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45956.442221180558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45956.442221180558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45956.442221180558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45956.442221180558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45956.442221180558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45956.442221180558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45956.442221180558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45956.442221180558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45956.442221180558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45956.442221180558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45956.442221180558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45956.442221180558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45956.442221180558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45956.442221180558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45956.442221180558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45956.442221180558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45956.442221180558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45956.442221180558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45956.442221180558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45956.442221180558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45956.442221180558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45956.442221180558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45956.442221180558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45956.442221180558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45956.442221180558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45956.442221180558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45956.442221180558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45956.442221180558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45956.442221180558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45956.442221180558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45956.442221180558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45956.442221180558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45956.442221180558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45956.442221180558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45956.442221180558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45956.442221180558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45956.442221180558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45956.442221180558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45956.442221180558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45956.442221180558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45956.442221180558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45956.442221180558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45956.442221180558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45956.442221180558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45956.442221180558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45956.442221180558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45956.442221180558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45956.442221180558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45956.442221180558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45956.442221180558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45956.442221180558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45956.442221180558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45956.442221180558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45956.442221180558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45956.442221180558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45956.442221180558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45956.442221180558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45956.442221180558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45956.442221180558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45956.442221180558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45956.442221180558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45956.442221180558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45956.442221180558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45956.442221180558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45956.442221180558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45956.442221180558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45956.442221180558</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45956.442221180558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45956.442221180558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45956.442221180558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45956.442221180558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45956.442221180558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45956.442221180558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45956.442221180558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45956.442221180558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45956.442221180558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45956.442221180558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45956.442221180558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45956.442221180558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45956.442221180558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45956.442221180558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45956.442221180558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45956.442221180558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45956.442221180558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45956.442221180558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45956.442221180558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45956.442221180558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45956.442221180558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45956.442221180558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45956.442221180558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45956.442221180558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45956.442221180558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45956.442221180558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45956.442221180558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45956.442221180558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45956.442221180558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45956.442221180558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45956.442221180558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45956.442221180558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45956.442221180558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45956.442221180558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45956.442221180558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45956.442221180558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45956.442221180558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45956.442221180558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45956.442221180558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45956.442221180558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45956.442221180558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45956.442221180558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45956.442221180558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45956.442221180558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45956.442221180558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45956.442221180558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45956.442221180558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45956.442221180558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45956.442221180558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45956.442221180558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45956.442221180558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45956.442221180558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45956.442221180558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45956.442221180558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45956.442221180558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45956.442221180558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45956.442221180558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45956.442221180558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45956.442221180558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45956.442221180558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45956.442221180558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45956.442221180558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45956.442221180558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45956.442221180558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45956.442221180558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45956.442221180558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45956.442221180558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45956.442221180558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45956.442221180558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45956.442221180558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45956.442221180558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45956.442221180558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45956.442221180558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45956.442221180558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45956.442221180558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45956.442221180558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45956.442221180558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45956.442221180558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45956.442221180558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45956.442221180558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45956.442221180558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45956.442221180558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45956.442221180558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45956.442221180558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45956.442221180558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45956.442221180558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45956.442221180558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45956.442221180558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45956.442221180558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45956.442221180558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45956.442221180558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45956.442221180558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45956.442221180558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45956.442221180558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45956.442221180558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45956.442221180558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45956.442221180558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45956.442221180558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45956.442221180558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45956.442221180558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45956.442221180558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45956.442221180558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45956.442221180558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45956.442221180558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45956.442221180558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45956.442221180558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45956.442221180558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45956.442221180558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45956.442221180558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45956.442221180558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45956.442221180558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45956.442221180558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45956.442221180558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45956.442221180558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45956.442221180558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45956.442221180558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45956.442221180558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45956.442221180558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45956.442221180558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45956.442221180558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45956.442221180558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45956.442221180558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45956.442221180558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45956.442221180558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45956.442221180558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45956.442221180558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45956.442221180558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45956.442221180558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45956.442221180558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45956.442221180558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45956.442221180558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45956.442221180558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45956.442221180558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45956.442221180558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45956.442221180558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45956.442221180558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45956.442221180558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45956.442221180558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45956.442221180558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45956.442221180558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45956.442221180558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45956.442221180558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45956.442221180558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45956.442221180558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45956.442221180558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45956.442221180558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45956.442221180558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45956.442221180558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45956.442221180558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45956.442221180558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45956.442221180558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45956.442221180558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45956.442221180558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45956.442221180558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45956.442221180558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45956.442221180558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45956.442221180558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45956.442221180558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45956.442221180558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45956.442221180558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45956.442221180558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45956.442221180558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45956.442221180558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45956.442221180558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45956.442221180558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45956.442221180558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45956.442221180558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45956.442221180558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45956.442221180558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45956.442221180558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45956.442221180558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45956.442221180558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45956.442221180558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45956.442221180558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45956.442221180558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45956.442221180558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45956.442221180558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45956.442221180558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45956.442221180558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45956.442221180558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45956.442221180558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45956.442221180558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45956.442221180558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45956.442221180558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45956.442221180558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45956.442221180558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45956.442221180558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45956.442221180558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45956.442221180558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45956.442221180558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45956.442221180558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45956.442221180558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45956.442221180558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45956.442221180558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45956.442221180558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45956.442221180558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45956.442221180558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45956.442221180558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45956.442221180558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45956.442221180558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45956.442221180558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45956.442221180558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45956.442221180558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45956.442221180558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45956.442221180558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45956.442221180558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45956.442221180558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45956.442221180558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45956.442221180558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45956.442221180558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45956.442221180558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45956.442221180558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45956.442221180558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45956.442221180558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45956.442221180558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45956.442221180558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45956.442221180558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45956.442221180558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45956.442221180558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45956.442221180558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45956.442221180558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45956.442221180558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45956.442221180558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45956.442221180558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45956.442221180558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45956.442221180558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45956.442221180558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45956.442221180558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45956.442221180558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45956.442221180558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45956.442221180558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45956.442221180558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45956.442221180558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45956.442221180558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45956.442221180558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45956.442221180558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45956.442221180558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45956.442221180558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45956.442221180558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45956.442221180558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45956.442221180558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45956.442221180558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45956.442221180558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45956.442221180558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45956.442221180558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45956.442221180558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45956.442221180558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45956.442221180558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45956.442221180558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45956.442221180558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45956.442221180558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45956.442221180558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45956.442221180558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45956.442221180558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45956.442221180558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45956.442221180558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45956.442221180558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45956.442221180558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45956.442221180558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45956.442221180558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45956.442221180558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45956.442221180558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45956.442221180558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45956.442221180558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45956.442221180558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45956.442221180558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45956.442221180558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45956.442221180558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45956.442221180558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45956.442221180558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45956.442221180558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45956.442221180558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45956.442221180558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45956.442221180558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45956.442221180558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45956.442221180558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45956.442221180558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45956.442221180558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45956.442221180558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45956.442221180558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45956.442221180558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45956.442221180558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45956.442221180558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45956.442221180558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45956.442221180558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45956.442221180558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45956.442221180558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45956.442221180558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45956.442221180558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45956.442221180558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45956.442221180558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45956.442221180558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45956.442221180558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45956.442221180558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45956.442221180558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45956.442221180558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45956.442221180558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45956.442221180558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45956.442221180558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45956.442221180558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45956.442221180558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45956.442221180558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45956.442221180558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45956.442221180558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45956.442221180558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45956.442221180558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45956.442221180558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45956.442221180558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45956.442221180558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45956.442221180558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45956.442221180558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45956.442221180558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45956.442221180558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45956.442221180558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45956.442221180558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45956.442221180558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45956.442221180558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45956.442221180558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45956.442221180558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45956.442221180558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45956.442221180558</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0.33781145833199844</v>
      </c>
      <c r="H2" s="107">
        <v>45956.092986111114</v>
      </c>
      <c r="I2" s="103" t="str">
        <f>IFERROR(VLOOKUP(D2,DB!A:F,6,0),"")</f>
        <v>Generator-SG</v>
      </c>
      <c r="J2" s="102" t="str">
        <f>IFERROR(VLOOKUP(D2,DB!A:G,7,0),"")</f>
        <v>Vandalized</v>
      </c>
      <c r="K2" s="108" t="s">
        <v>39106</v>
      </c>
      <c r="L2" s="109" t="str">
        <f>IFERROR(VLOOKUP(D2,DB!A:I,9,0),"")</f>
        <v>Latis</v>
      </c>
    </row>
    <row r="3" spans="1:16383" ht="31.5" customHeight="1">
      <c r="A3" s="104"/>
      <c r="B3" s="103" t="str">
        <f>IFERROR(VLOOKUP(D3,DB!A:K,11,0),"")</f>
        <v/>
      </c>
      <c r="C3" s="105"/>
      <c r="D3" s="172"/>
      <c r="E3" s="106"/>
      <c r="F3" s="107"/>
      <c r="G3" s="77">
        <f ca="1">IFERROR(NOW()-F3,"-")</f>
        <v>45956.442221180558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45956.442221180558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45956.442221180558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45956.442221180558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45956.442221180558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45956.442221180558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45956.442221180558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45956.442221180558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45956.442221180558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45956.442221180558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45956.442221180558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45956.442221180558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45956.442221180558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45956.442221180558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45956.442221180558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45956.442221180558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45956.442221180558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45956.442221180558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45956.442221180558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45956.442221180558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45956.442221180558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45956.442221180558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45956.442221180558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45956.442221180558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45956.442221180558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45956.442221180558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45956.442221180558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45956.442221180558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45956.442221180558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45956.442221180558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45956.442221180558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45956.442221180558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45956.442221180558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45956.442221180558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45956.442221180558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45956.442221180558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45956.442221180558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45956.442221180558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45956.442221180558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45956.442221180558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45956.442221180558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45956.442221180558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45956.442221180558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45956.442221180558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45956.442221180558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45956.442221180558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45956.442221180558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45956.442221180558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45956.442221180558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45956.442221180558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45956.442221180558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45956.442221180558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45956.442221180558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45956.442221180558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45956.442221180558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45956.442221180558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45956.442221180558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45956.442221180558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45956.442221180558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45956.442221180558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45956.442221180558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45956.442221180558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45956.442221180558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45956.442221180558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45956.442221180558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45956.442221180558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45956.442221180558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45956.442221180558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45956.442221180558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45956.442221180558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45956.442221180558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45956.442221180558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45956.442221180558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45956.442221180558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45956.442221180558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45956.442221180558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45956.442221180558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45956.442221180558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45956.442221180558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45956.442221180558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45956.442221180558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45956.442221180558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45956.442221180558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45956.442221180558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45956.442221180558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45956.442221180558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45956.442221180558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45956.442221180558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45956.442221180558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45956.442221180558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45956.442221180558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45956.442221180558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45956.442221180558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45956.442221180558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45956.442221180558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45956.442221180558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45956.442221180558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45956.442221180558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45956.442221180558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45956.442221180558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45956.442221180558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45956.442221180558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45956.442221180558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45956.442221180558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45956.442221180558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45956.442221180558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45956.442221180558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45956.442221180558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45956.442221180558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45956.442221180558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45956.442221180558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45956.442221180558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45956.442221180558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45956.442221180558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45956.442221180558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45956.442221180558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45956.442221180558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45956.442221180558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45956.442221180558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45956.442221180558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45956.442221180558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45956.442221180558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45956.442221180558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45956.442221180558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45956.442221180558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45956.442221180558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45956.442221180558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45956.442221180558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45956.442221180558</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2025-10-26T07:37:41Z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